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-15" windowWidth="23775" windowHeight="4980"/>
  </bookViews>
  <sheets>
    <sheet name="1. CONT" sheetId="2" r:id="rId1"/>
    <sheet name="2. EMPL" sheetId="1" r:id="rId2"/>
    <sheet name="3. EARN " sheetId="3" r:id="rId3"/>
    <sheet name="4. Decent hours" sheetId="4" r:id="rId4"/>
    <sheet name="5. Combining work, personal..." sheetId="11" r:id="rId5"/>
    <sheet name="6. Formes de travail à abolir" sheetId="13" r:id="rId6"/>
    <sheet name="7. Stability of Work" sheetId="6" r:id="rId7"/>
    <sheet name="8. Equal opportunity" sheetId="7" r:id="rId8"/>
    <sheet name="9. SAFE" sheetId="8" r:id="rId9"/>
    <sheet name="10. Social Security" sheetId="9" r:id="rId10"/>
    <sheet name="11. Social Dialogue" sheetId="10" r:id="rId11"/>
    <sheet name="Sheet1" sheetId="12" r:id="rId12"/>
    <sheet name="Travail enfants" sheetId="14" r:id="rId13"/>
    <sheet name="Travail forcé" sheetId="15" r:id="rId14"/>
  </sheets>
  <externalReferences>
    <externalReference r:id="rId15"/>
    <externalReference r:id="rId16"/>
    <externalReference r:id="rId17"/>
    <externalReference r:id="rId18"/>
  </externalReferences>
  <definedNames>
    <definedName name="_xlnm.Print_Area" localSheetId="0">'1. CONT'!$B$2:$N$24,'1. CONT'!$B$26:$G$49,'1. CONT'!$B$51:$O$76</definedName>
    <definedName name="_xlnm.Print_Area" localSheetId="9">'10. Social Security'!$B$2:$N$20</definedName>
    <definedName name="_xlnm.Print_Area" localSheetId="10">'11. Social Dialogue'!$B$2:$N$16</definedName>
    <definedName name="_xlnm.Print_Area" localSheetId="1">'2. EMPL'!$B$1:$F$127</definedName>
    <definedName name="_xlnm.Print_Area" localSheetId="2">'3. EARN '!$B$2:$E$38</definedName>
    <definedName name="_xlnm.Print_Area" localSheetId="3">'4. Decent hours'!$B$2:$F$20</definedName>
    <definedName name="_xlnm.Print_Area" localSheetId="5">'6. Formes de travail à abolir'!$B$2:$D$32</definedName>
    <definedName name="_xlnm.Print_Area" localSheetId="6">'7. Stability of Work'!$B$2:$E$17</definedName>
    <definedName name="_xlnm.Print_Area" localSheetId="7">'8. Equal opportunity'!$B$2:$I$50</definedName>
    <definedName name="_xlnm.Print_Area" localSheetId="8">'9. SAFE'!$B$2:$N$19</definedName>
  </definedNames>
  <calcPr calcId="145621"/>
</workbook>
</file>

<file path=xl/calcChain.xml><?xml version="1.0" encoding="utf-8"?>
<calcChain xmlns="http://schemas.openxmlformats.org/spreadsheetml/2006/main">
  <c r="E30" i="14" l="1"/>
  <c r="D30" i="14"/>
  <c r="E29" i="14"/>
  <c r="D29" i="14"/>
  <c r="E28" i="14"/>
  <c r="D28" i="14"/>
  <c r="E27" i="14"/>
  <c r="D27" i="14"/>
  <c r="E26" i="14"/>
  <c r="D26" i="14"/>
  <c r="E25" i="14"/>
  <c r="D25" i="14"/>
  <c r="E18" i="14"/>
  <c r="D18" i="14"/>
  <c r="C18" i="14"/>
  <c r="E19" i="14" l="1"/>
  <c r="D19" i="14"/>
  <c r="C19" i="14"/>
  <c r="E17" i="14"/>
  <c r="D17" i="14"/>
  <c r="C17" i="14"/>
  <c r="E16" i="14"/>
  <c r="D16" i="14"/>
  <c r="C16" i="14"/>
  <c r="E15" i="14"/>
  <c r="D15" i="14"/>
  <c r="C15" i="14"/>
  <c r="E14" i="14"/>
  <c r="D14" i="14"/>
  <c r="C14" i="14"/>
  <c r="E9" i="14"/>
  <c r="D9" i="14"/>
  <c r="C9" i="14"/>
  <c r="C20" i="14" s="1"/>
  <c r="B9" i="14"/>
  <c r="E31" i="14" l="1"/>
  <c r="E20" i="14"/>
  <c r="D31" i="14"/>
  <c r="D20" i="14"/>
  <c r="M53" i="2"/>
  <c r="L53" i="2"/>
  <c r="K53" i="2"/>
  <c r="J53" i="2"/>
  <c r="I53" i="2"/>
  <c r="H53" i="2"/>
  <c r="G53" i="2"/>
  <c r="F53" i="2"/>
  <c r="E53" i="2"/>
  <c r="L14" i="2"/>
  <c r="K14" i="2"/>
  <c r="J14" i="2"/>
  <c r="I14" i="2"/>
  <c r="H14" i="2"/>
  <c r="F14" i="2"/>
  <c r="E14" i="2"/>
  <c r="D14" i="2"/>
  <c r="J29" i="12"/>
  <c r="I29" i="12"/>
  <c r="H29" i="12"/>
  <c r="G29" i="12"/>
  <c r="F29" i="12"/>
  <c r="D29" i="12"/>
  <c r="C29" i="12"/>
  <c r="J28" i="12"/>
  <c r="I28" i="12"/>
  <c r="H28" i="12"/>
  <c r="G28" i="12"/>
  <c r="F28" i="12"/>
  <c r="D28" i="12"/>
  <c r="C28" i="12"/>
  <c r="J27" i="12"/>
  <c r="I27" i="12"/>
  <c r="H27" i="12"/>
  <c r="G27" i="12"/>
  <c r="F27" i="12"/>
  <c r="D27" i="12"/>
  <c r="C27" i="12"/>
  <c r="J26" i="12"/>
  <c r="I26" i="12"/>
  <c r="H26" i="12"/>
  <c r="G26" i="12"/>
  <c r="F26" i="12"/>
  <c r="D26" i="12"/>
  <c r="C26" i="12"/>
  <c r="J25" i="12"/>
  <c r="I25" i="12"/>
  <c r="H25" i="12"/>
  <c r="G25" i="12"/>
  <c r="F25" i="12"/>
  <c r="D25" i="12"/>
  <c r="C25" i="12"/>
  <c r="J24" i="12"/>
  <c r="I24" i="12"/>
  <c r="H24" i="12"/>
  <c r="G24" i="12"/>
  <c r="F24" i="12"/>
  <c r="D24" i="12"/>
  <c r="C24" i="12"/>
  <c r="J23" i="12"/>
  <c r="I23" i="12"/>
  <c r="H23" i="12"/>
  <c r="G23" i="12"/>
  <c r="F23" i="12"/>
  <c r="D23" i="12"/>
  <c r="C23" i="12"/>
  <c r="J22" i="12"/>
  <c r="I22" i="12"/>
  <c r="H22" i="12"/>
  <c r="G22" i="12"/>
  <c r="F22" i="12"/>
  <c r="D22" i="12"/>
  <c r="C22" i="12"/>
  <c r="J21" i="12"/>
  <c r="I21" i="12"/>
  <c r="H21" i="12"/>
  <c r="G21" i="12"/>
  <c r="F21" i="12"/>
  <c r="D21" i="12"/>
  <c r="C21" i="12"/>
  <c r="J20" i="12"/>
  <c r="I20" i="12"/>
  <c r="H20" i="12"/>
  <c r="G20" i="12"/>
  <c r="F20" i="12"/>
  <c r="D20" i="12"/>
  <c r="C20" i="12"/>
  <c r="B29" i="12"/>
  <c r="B28" i="12"/>
  <c r="B27" i="12"/>
  <c r="B26" i="12"/>
  <c r="B25" i="12"/>
  <c r="B24" i="12"/>
  <c r="B23" i="12"/>
  <c r="B22" i="12"/>
  <c r="B21" i="12"/>
  <c r="B20" i="12"/>
  <c r="D40" i="2"/>
  <c r="L61" i="2"/>
  <c r="I61" i="2"/>
  <c r="N14" i="8" l="1"/>
  <c r="M14" i="8"/>
  <c r="L14" i="8"/>
  <c r="K14" i="8"/>
  <c r="J14" i="8"/>
  <c r="I14" i="8"/>
  <c r="H14" i="8"/>
  <c r="G14" i="8"/>
  <c r="F14" i="8"/>
  <c r="E14" i="8"/>
  <c r="D14" i="8"/>
  <c r="M12" i="8"/>
  <c r="L12" i="8"/>
  <c r="K12" i="8"/>
  <c r="J12" i="8"/>
  <c r="I12" i="8"/>
  <c r="H12" i="8"/>
  <c r="G12" i="8"/>
  <c r="F12" i="8"/>
  <c r="E12" i="8"/>
  <c r="D12" i="8"/>
  <c r="M10" i="8"/>
  <c r="L10" i="8"/>
  <c r="K10" i="8"/>
  <c r="J10" i="8"/>
  <c r="I10" i="8"/>
  <c r="H10" i="8"/>
  <c r="G10" i="8"/>
  <c r="F10" i="8"/>
  <c r="E10" i="8"/>
  <c r="D10" i="8"/>
  <c r="M8" i="8"/>
  <c r="L8" i="8"/>
  <c r="K8" i="8"/>
  <c r="J8" i="8"/>
  <c r="I8" i="8"/>
  <c r="H8" i="8"/>
  <c r="G8" i="8"/>
  <c r="F8" i="8"/>
  <c r="E8" i="8"/>
  <c r="D8" i="8"/>
  <c r="M7" i="8"/>
  <c r="L7" i="8"/>
  <c r="K7" i="8"/>
  <c r="J7" i="8"/>
  <c r="I7" i="8"/>
  <c r="H7" i="8"/>
  <c r="G7" i="8"/>
  <c r="F7" i="8"/>
  <c r="E7" i="8"/>
  <c r="D7" i="8"/>
  <c r="M6" i="8"/>
  <c r="L6" i="8"/>
  <c r="K6" i="8"/>
  <c r="J6" i="8"/>
  <c r="I6" i="8"/>
  <c r="H6" i="8"/>
  <c r="G6" i="8"/>
  <c r="F6" i="8"/>
  <c r="E6" i="8"/>
  <c r="D6" i="8"/>
  <c r="N55" i="2"/>
  <c r="M55" i="2"/>
  <c r="L55" i="2"/>
  <c r="K55" i="2"/>
  <c r="J55" i="2"/>
  <c r="I55" i="2"/>
  <c r="H55" i="2"/>
  <c r="G55" i="2"/>
  <c r="F55" i="2"/>
  <c r="E55" i="2"/>
  <c r="D55" i="2"/>
  <c r="E27" i="7"/>
  <c r="E26" i="7"/>
  <c r="E25" i="7"/>
  <c r="F9" i="7"/>
  <c r="E9" i="7"/>
  <c r="E6" i="4"/>
  <c r="F83" i="1"/>
  <c r="E76" i="1"/>
  <c r="F10" i="1"/>
  <c r="E10" i="1"/>
  <c r="F5" i="1"/>
  <c r="E5" i="1"/>
  <c r="D5" i="1"/>
  <c r="G56" i="2" l="1"/>
  <c r="K56" i="2"/>
  <c r="E56" i="2"/>
  <c r="I56" i="2"/>
  <c r="F56" i="2"/>
  <c r="H56" i="2"/>
  <c r="J56" i="2"/>
  <c r="L56" i="2"/>
</calcChain>
</file>

<file path=xl/sharedStrings.xml><?xml version="1.0" encoding="utf-8"?>
<sst xmlns="http://schemas.openxmlformats.org/spreadsheetml/2006/main" count="533" uniqueCount="308">
  <si>
    <t>EMPL-1</t>
  </si>
  <si>
    <t>EMPL-2</t>
  </si>
  <si>
    <t>EMPL-3</t>
  </si>
  <si>
    <t>EMPL-4</t>
  </si>
  <si>
    <t>EMPL-6</t>
  </si>
  <si>
    <t>EMPL-7</t>
  </si>
  <si>
    <t>EMPL-8</t>
  </si>
  <si>
    <t>EMPL-9</t>
  </si>
  <si>
    <t>EMPL-10</t>
  </si>
  <si>
    <t>Notes:</t>
  </si>
  <si>
    <t>EARN-1</t>
  </si>
  <si>
    <t>HOUR-1</t>
  </si>
  <si>
    <t>Male</t>
  </si>
  <si>
    <t>Female</t>
  </si>
  <si>
    <t>STAB-1</t>
  </si>
  <si>
    <t>Armed forces</t>
  </si>
  <si>
    <t>Legislators, administrators and managers</t>
  </si>
  <si>
    <t>Professionals</t>
  </si>
  <si>
    <t>Technicians and associate professionals</t>
  </si>
  <si>
    <t>Clerks</t>
  </si>
  <si>
    <t>Service workers and shop sales workers</t>
  </si>
  <si>
    <t>Skilled agricultural and fishery workers</t>
  </si>
  <si>
    <t>Craft and related workers</t>
  </si>
  <si>
    <t>Plant and machine operators and assemblers</t>
  </si>
  <si>
    <t>Elementary occupations</t>
  </si>
  <si>
    <t>Female share of employment by major occupational groups, %</t>
  </si>
  <si>
    <t>EQUA-1</t>
  </si>
  <si>
    <t>EQUA-2</t>
  </si>
  <si>
    <t>EQUA-3</t>
  </si>
  <si>
    <t>SAFE-1</t>
  </si>
  <si>
    <t xml:space="preserve">    Agriculture</t>
  </si>
  <si>
    <t xml:space="preserve">    Services</t>
  </si>
  <si>
    <t>CONT-1</t>
  </si>
  <si>
    <t>CONT-3</t>
  </si>
  <si>
    <t>CONT-5</t>
  </si>
  <si>
    <t>CONT-6</t>
  </si>
  <si>
    <t>CONT-7</t>
  </si>
  <si>
    <t>CONT-9</t>
  </si>
  <si>
    <t>SECU-1</t>
  </si>
  <si>
    <t>SECU-2</t>
  </si>
  <si>
    <t>SECU-3</t>
  </si>
  <si>
    <t>HOUR-4</t>
  </si>
  <si>
    <t>DIAL-1</t>
  </si>
  <si>
    <t>Others***</t>
  </si>
  <si>
    <t>EMPL-5</t>
  </si>
  <si>
    <t>Female share of employment by ISCO-88 major groups (all occupations, in total employment)</t>
  </si>
  <si>
    <t>Table 10.  Social security</t>
  </si>
  <si>
    <t>Notes</t>
  </si>
  <si>
    <t>.</t>
  </si>
  <si>
    <t>RGPH</t>
  </si>
  <si>
    <t>QUIBB</t>
  </si>
  <si>
    <t>ENBC</t>
  </si>
  <si>
    <t>2007/08</t>
  </si>
  <si>
    <t xml:space="preserve">  Alphabétisé</t>
  </si>
  <si>
    <t xml:space="preserve">  Coranique</t>
  </si>
  <si>
    <t xml:space="preserve">  Aucun niveau</t>
  </si>
  <si>
    <t xml:space="preserve">  Primaire</t>
  </si>
  <si>
    <t xml:space="preserve">  Secondaire</t>
  </si>
  <si>
    <t xml:space="preserve">  Formation technique et professionnelle</t>
  </si>
  <si>
    <t xml:space="preserve">  Supérieur</t>
  </si>
  <si>
    <t>-</t>
  </si>
  <si>
    <t xml:space="preserve"> Travail à son propre compte</t>
  </si>
  <si>
    <t xml:space="preserve"> Employeur</t>
  </si>
  <si>
    <t xml:space="preserve">  Salarié/e</t>
  </si>
  <si>
    <t xml:space="preserve">  Employé/e de maison</t>
  </si>
  <si>
    <t xml:space="preserve">  Apprentie non payé/e</t>
  </si>
  <si>
    <t xml:space="preserve">  Autres</t>
  </si>
  <si>
    <t xml:space="preserve">  Non remuneré</t>
  </si>
  <si>
    <t xml:space="preserve">  Salarié Agricole</t>
  </si>
  <si>
    <t xml:space="preserve">  Salarié non-Agricole</t>
  </si>
  <si>
    <t xml:space="preserve">  Payé à la tâche, Agricole</t>
  </si>
  <si>
    <t xml:space="preserve">  Payé à la tâche, non-Agricole</t>
  </si>
  <si>
    <t xml:space="preserve">  Non-salarié, Agricole</t>
  </si>
  <si>
    <t xml:space="preserve">  Non-salarié, non-Agricole</t>
  </si>
  <si>
    <t>ABOL-1</t>
  </si>
  <si>
    <t>ABOL-2</t>
  </si>
  <si>
    <t>ENTE</t>
  </si>
  <si>
    <t>1 Cadre supérieur</t>
  </si>
  <si>
    <t>2 Cadre moyen, agent de maîtrise</t>
  </si>
  <si>
    <t>3 Ouvrier ou salarié qualifié</t>
  </si>
  <si>
    <t>4 Ouvrier non qualifié</t>
  </si>
  <si>
    <t>5 Manoeuvre</t>
  </si>
  <si>
    <t>6 Stagiaire rénuméré</t>
  </si>
  <si>
    <t>7 Appelé Service Civique National</t>
  </si>
  <si>
    <t>8 Contractuel</t>
  </si>
  <si>
    <t>9 Payé à la tâche</t>
  </si>
  <si>
    <t>EDSN</t>
  </si>
  <si>
    <t>Inégalité des revenus (rapport entre le décile  supérieur et le décile inférieur des ménages  dans la répartition des revenus ou de la consommation)</t>
  </si>
  <si>
    <t>5.884</t>
  </si>
  <si>
    <t>4.501</t>
  </si>
  <si>
    <t>7.125</t>
  </si>
  <si>
    <t>5.333</t>
  </si>
  <si>
    <t>6.333</t>
  </si>
  <si>
    <t>3.842</t>
  </si>
  <si>
    <t>Indice de Gini , %</t>
  </si>
  <si>
    <t>43.7</t>
  </si>
  <si>
    <t>36.3</t>
  </si>
  <si>
    <t>44.4</t>
  </si>
  <si>
    <t>42.5</t>
  </si>
  <si>
    <t>42.8</t>
  </si>
  <si>
    <t>31.9</t>
  </si>
  <si>
    <t>Taux d'alphabétisation des adultes, %</t>
  </si>
  <si>
    <t>EARN-2</t>
  </si>
  <si>
    <t xml:space="preserve">Emploi par branche d'activité économique, % </t>
  </si>
  <si>
    <t xml:space="preserve">    Industrie</t>
  </si>
  <si>
    <t xml:space="preserve">    Autres</t>
  </si>
  <si>
    <t>CONT-?</t>
  </si>
  <si>
    <t>Part des revenus du travail dans le PIB, %</t>
  </si>
  <si>
    <t>Taux de croissance PIB (US $), %</t>
  </si>
  <si>
    <t>PIB par habitant, en PPA US$</t>
  </si>
  <si>
    <t>PIB par habitant, en FCFA (constant 2006)</t>
  </si>
  <si>
    <t>PIB, en millions de FCFA (constant 2006)</t>
  </si>
  <si>
    <t>Productivité du travail, en FCFA 2006</t>
  </si>
  <si>
    <t>Taux d'inflation (IPC), %</t>
  </si>
  <si>
    <t xml:space="preserve">Table 9. Sécurité du milieu de travail </t>
  </si>
  <si>
    <t>Taux de lésions professionnelles</t>
  </si>
  <si>
    <t>(1) Sources: CNSS, Direction des Accidents du Travail et Maladies Professionnelles (AT/MP). Ces statistiques couvrent uniquement la population des travailleurs de la convention collective.</t>
  </si>
  <si>
    <t>Taux d'accidents professionnels (non-mortels),</t>
  </si>
  <si>
    <r>
      <t xml:space="preserve">  </t>
    </r>
    <r>
      <rPr>
        <i/>
        <sz val="9"/>
        <rFont val="Arial Narrow"/>
        <family val="2"/>
      </rPr>
      <t>pour 1 000 000 d'heures travaillées</t>
    </r>
  </si>
  <si>
    <t>Taux d'accidents professionnels (mortels),</t>
  </si>
  <si>
    <t>(2) Sources: DS, MFP/T</t>
  </si>
  <si>
    <t xml:space="preserve">    Premier cycle, BEPC</t>
  </si>
  <si>
    <t xml:space="preserve">    Second cycle, Baccalauréat Général</t>
  </si>
  <si>
    <t xml:space="preserve">    Second cycle, Baccalauréat Technique</t>
  </si>
  <si>
    <t>PIB, en millions de FCFA (nominal)</t>
  </si>
  <si>
    <t>PIB par habitant, en FCFA (nominal)</t>
  </si>
  <si>
    <t>(1) Sources: Rapports annuels CNSS, INS et DIF/MF</t>
  </si>
  <si>
    <r>
      <t xml:space="preserve">Pourcentage de la population âgée de 60 ans et plus bénéficiant d'une pension de retraite, % </t>
    </r>
    <r>
      <rPr>
        <b/>
        <vertAlign val="superscript"/>
        <sz val="9.5"/>
        <rFont val="Arial Narrow"/>
        <family val="2"/>
      </rPr>
      <t>(1)</t>
    </r>
  </si>
  <si>
    <t>Données D.Amidou</t>
  </si>
  <si>
    <t>Table 1. Contexte socio économique pour du travail décent</t>
  </si>
  <si>
    <t xml:space="preserve">    Garçons (7-12 ans)</t>
  </si>
  <si>
    <t xml:space="preserve">    Filles (7-12 ans)</t>
  </si>
  <si>
    <t xml:space="preserve">    Hommes</t>
  </si>
  <si>
    <t xml:space="preserve">    Femmes</t>
  </si>
  <si>
    <t xml:space="preserve">    Zones urbaines</t>
  </si>
  <si>
    <t xml:space="preserve">    Zones rurales</t>
  </si>
  <si>
    <t>Rapport emploi/population (15-64 ans), en %</t>
  </si>
  <si>
    <t>Taux de chômage (15-64 ans), en  %</t>
  </si>
  <si>
    <t>Jeunes ni dans le système éducatif ni dans l'emploi (15-24 ans), en %</t>
  </si>
  <si>
    <t>Jeunes ni dans le système éducatif ni dans l'emploi (15-35 ans), en %</t>
  </si>
  <si>
    <t>Emploi informel (approximation), en %</t>
  </si>
  <si>
    <t>Taux de chômage des jeunes (15-24 ans), en %</t>
  </si>
  <si>
    <t>Taux de chômage des jeunes (15-35 ans), en %</t>
  </si>
  <si>
    <t>Taux de chômage des hommes par niveau d'éducation, en %</t>
  </si>
  <si>
    <t>Taux de chômage des femmes par niveau d'éducation, en %</t>
  </si>
  <si>
    <t>Emploi d'après la situation dans la profession, en %</t>
  </si>
  <si>
    <t>Proportion de travailleurs indépendants et de travailleurs familiaux dans la population occupée, en %</t>
  </si>
  <si>
    <t>Part de l'emploi salarié dans l'emploi non agricole, en %</t>
  </si>
  <si>
    <t>Rapport entre le taux de chômage des jeunes (15-24 ans) et le taux de chômage des adultes (25 ans et plus)</t>
  </si>
  <si>
    <t>Proportion de jeunes chômeurs (15-24 ans) par rapport au nombre total de chômeurs, en %</t>
  </si>
  <si>
    <t>Rapport entre le taux de chômage des jeunes (15-35 ans) et le taux de chômage des adultes (36 ans et plus)</t>
  </si>
  <si>
    <t>Proportion de jeunes chômeurs (15-35 ans) par rapport au nombre total de chômeurs, en %</t>
  </si>
  <si>
    <t xml:space="preserve"> Taux de bas salaires (inférieur à deux tiers du salaire mensuel médian), %</t>
  </si>
  <si>
    <t>Durée du travail excessive (plus de 40 heures par semaine), en %</t>
  </si>
  <si>
    <t xml:space="preserve">Table 5: Combiner travail, vie de famille et vie privée </t>
  </si>
  <si>
    <t>Discrimination professionnelle fondée sur le sexe (répartition des emplois par grands groupes de professions selon la classification nationale, en %</t>
  </si>
  <si>
    <t>Total des emplois</t>
  </si>
  <si>
    <t>Part des femmes dans les professions à statut élevé, en % (CITP-88 groupes 11, 12 et 13), en %</t>
  </si>
  <si>
    <t xml:space="preserve">     Sous groupes 11-12</t>
  </si>
  <si>
    <t xml:space="preserve">     Sous groupe 13</t>
  </si>
  <si>
    <t>Part des femmes dans l'emploi salarié, en %</t>
  </si>
  <si>
    <t>Ecart de rémunération entre les sexes (revenus mensuels provenant du travail salarié et du travail indépendant non agricole), en %</t>
  </si>
  <si>
    <t xml:space="preserve">  Salaires/gains mensuels provenant du travail salarié (tous secteurs)</t>
  </si>
  <si>
    <t xml:space="preserve">  Salaires/gains mensuels provenant du travail indépendant non agricole</t>
  </si>
  <si>
    <t xml:space="preserve">  Zones urbaines</t>
  </si>
  <si>
    <t xml:space="preserve">  Zones rurales</t>
  </si>
  <si>
    <t>Total des dépenses publiques de sécurité sociale, en % du PIB</t>
  </si>
  <si>
    <t xml:space="preserve">     Dépenses publiques de santé, en % du PIB</t>
  </si>
  <si>
    <t xml:space="preserve">     Autres dépenses publiques de sécurité sociale, en % du PIB</t>
  </si>
  <si>
    <t>Part de la population active contribuant à un système de retraite, en %</t>
  </si>
  <si>
    <t>Table 11. Dialogue social, représentation des travailleurs et des employeurs</t>
  </si>
  <si>
    <r>
      <t xml:space="preserve">  </t>
    </r>
    <r>
      <rPr>
        <i/>
        <sz val="9"/>
        <rFont val="Arial Narrow"/>
        <family val="2"/>
      </rPr>
      <t>pour 10,000 actifs occupés</t>
    </r>
  </si>
  <si>
    <r>
      <t>Taux de syndicalisation, % des actifs occupés</t>
    </r>
    <r>
      <rPr>
        <b/>
        <vertAlign val="superscript"/>
        <sz val="9.5"/>
        <rFont val="Arial Narrow"/>
        <family val="2"/>
      </rPr>
      <t>(1)</t>
    </r>
  </si>
  <si>
    <t xml:space="preserve">     RGPH 2001, Recensement Général de la Population et de l'Habitat</t>
  </si>
  <si>
    <t xml:space="preserve">     ENBC 2007/2008, Enquête National sur le Budget et la Consommation des Ménages</t>
  </si>
  <si>
    <r>
      <t>Enfants non scolarisés au primaire (7-12 ans), %</t>
    </r>
    <r>
      <rPr>
        <b/>
        <vertAlign val="superscript"/>
        <sz val="9.5"/>
        <rFont val="Arial Narrow"/>
        <family val="2"/>
      </rPr>
      <t>(1)</t>
    </r>
  </si>
  <si>
    <r>
      <t>Taux d'obtention de diplômes de fin d'études secondaires, %</t>
    </r>
    <r>
      <rPr>
        <b/>
        <vertAlign val="superscript"/>
        <sz val="9.5"/>
        <rFont val="Arial Narrow"/>
        <family val="2"/>
      </rPr>
      <t>(2)</t>
    </r>
  </si>
  <si>
    <r>
      <t>Pourcentage estimé de la population en âge de travailler qui est séropositive au VIH  (15 à 49 pour les femmes et 15 à 59 ans pour les hommes), %</t>
    </r>
    <r>
      <rPr>
        <b/>
        <vertAlign val="superscript"/>
        <sz val="9.5"/>
        <rFont val="Arial Narrow"/>
        <family val="2"/>
      </rPr>
      <t>(4)</t>
    </r>
  </si>
  <si>
    <r>
      <t>PIB, en millions de US $ (courant)</t>
    </r>
    <r>
      <rPr>
        <b/>
        <vertAlign val="superscript"/>
        <sz val="9.5"/>
        <rFont val="Arial Narrow"/>
        <family val="2"/>
      </rPr>
      <t>(5)</t>
    </r>
  </si>
  <si>
    <t>(1) Direction des Statistiques et de l'Informatique du Ministère de l'Education Nationale</t>
  </si>
  <si>
    <t xml:space="preserve">(2) BEPC:Direction des Statistiques et de l'Informatique du Ministère de l'Education Nationale; </t>
  </si>
  <si>
    <t xml:space="preserve">      Baccalauréat Général et Technique: Université de Niamey / Service des examens du Baccalauréat</t>
  </si>
  <si>
    <t>(4)EDSN 2006, Enquête Démographique de Santé</t>
  </si>
  <si>
    <t>(5) Comptes économiques de la Nation / Institut National de la Statistique Niger</t>
  </si>
  <si>
    <t>(1) Sources:</t>
  </si>
  <si>
    <r>
      <t>Table 2. Possibilités d'emploi</t>
    </r>
    <r>
      <rPr>
        <b/>
        <vertAlign val="superscript"/>
        <sz val="10"/>
        <rFont val="Arial Narrow"/>
        <family val="2"/>
      </rPr>
      <t>(1)(2)</t>
    </r>
  </si>
  <si>
    <t xml:space="preserve">(2) La définition du chômage retenue est celle définie par le BIT (chômage au sens stricte) </t>
  </si>
  <si>
    <t xml:space="preserve">     Les concepts d'activité et de chômage utilisés dans l'enquête ENBC 2007/08 sont indentiques à ceux de l'enquête QUIBB 2005</t>
  </si>
  <si>
    <t xml:space="preserve">     QUIBB 2005, Questionnaire Unifié du Bien-Être de Base</t>
  </si>
  <si>
    <r>
      <t>Table 3. Gains adéquats et travail productif</t>
    </r>
    <r>
      <rPr>
        <b/>
        <vertAlign val="superscript"/>
        <sz val="10"/>
        <rFont val="Arial Narrow"/>
        <family val="2"/>
      </rPr>
      <t>(1)</t>
    </r>
  </si>
  <si>
    <t>(2) Le sous-emploi comprend toutes les personnes ayant travaillé moins de 40 heures par semaine la semaine précédent l'enquête</t>
  </si>
  <si>
    <r>
      <t>Table 4. Horaires décents</t>
    </r>
    <r>
      <rPr>
        <b/>
        <vertAlign val="superscript"/>
        <sz val="10"/>
        <rFont val="Arial Narrow"/>
        <family val="2"/>
      </rPr>
      <t>(1)</t>
    </r>
  </si>
  <si>
    <r>
      <t>Taux de sous-emploi lié à la durée du travail, en %</t>
    </r>
    <r>
      <rPr>
        <b/>
        <vertAlign val="superscript"/>
        <sz val="9.5"/>
        <rFont val="Arial Narrow"/>
        <family val="2"/>
      </rPr>
      <t>(2)</t>
    </r>
  </si>
  <si>
    <t>(2) Les travailleurs dans des emplois précaires incluent les travailleurs temporaires salariés ou payés à la tâche</t>
  </si>
  <si>
    <r>
      <t>Table 7. Stabilité et sécurité du travail</t>
    </r>
    <r>
      <rPr>
        <b/>
        <vertAlign val="superscript"/>
        <sz val="10"/>
        <rFont val="Arial Narrow"/>
        <family val="2"/>
      </rPr>
      <t>(1)</t>
    </r>
  </si>
  <si>
    <r>
      <t>Table 8. Egalité des chances et de traitement dans l'emploi</t>
    </r>
    <r>
      <rPr>
        <b/>
        <vertAlign val="superscript"/>
        <sz val="10"/>
        <rFont val="Arial Narrow"/>
        <family val="2"/>
      </rPr>
      <t>(1)</t>
    </r>
  </si>
  <si>
    <r>
      <t xml:space="preserve">Accidents professionnels (mortels et non-mortels), nombre total </t>
    </r>
    <r>
      <rPr>
        <b/>
        <vertAlign val="superscript"/>
        <sz val="10"/>
        <rFont val="Arial Narrow"/>
        <family val="2"/>
      </rPr>
      <t>(1)</t>
    </r>
  </si>
  <si>
    <r>
      <t>Accidents professionnels (non-mortels), nombre total</t>
    </r>
    <r>
      <rPr>
        <b/>
        <vertAlign val="superscript"/>
        <sz val="10"/>
        <rFont val="Arial Narrow"/>
        <family val="2"/>
      </rPr>
      <t>(1)</t>
    </r>
  </si>
  <si>
    <r>
      <t xml:space="preserve">Accidents professionnels (mortels), nombre total </t>
    </r>
    <r>
      <rPr>
        <b/>
        <vertAlign val="superscript"/>
        <sz val="10"/>
        <rFont val="Arial Narrow"/>
        <family val="2"/>
      </rPr>
      <t>(1)</t>
    </r>
  </si>
  <si>
    <r>
      <t>Nombre d'inspecteurs du travail</t>
    </r>
    <r>
      <rPr>
        <b/>
        <vertAlign val="superscript"/>
        <sz val="10"/>
        <rFont val="Arial Narrow"/>
        <family val="2"/>
      </rPr>
      <t>(2)</t>
    </r>
  </si>
  <si>
    <t>(1) Sources: Données collectées par le Ministère du Travail auprès des syndicats (CNT, USTN, FOB, UNSAAN). Provenant de plusieurs sources, la population couverte peut changer d'une année à l'autre.</t>
  </si>
  <si>
    <t>Emplois secteurs privé et parabublic selon la branche d'activité économique</t>
  </si>
  <si>
    <t>Ensemble</t>
  </si>
  <si>
    <t>Agriculture, chasse et pêche</t>
  </si>
  <si>
    <t>Industries extractives</t>
  </si>
  <si>
    <t>Industries manufacturées</t>
  </si>
  <si>
    <t>Electricité, eau et gaz</t>
  </si>
  <si>
    <t>Bâtiments et travaux publics</t>
  </si>
  <si>
    <t>Commerce, restaurants, hôtels</t>
  </si>
  <si>
    <t>Transports, entrepôts, communications</t>
  </si>
  <si>
    <t>Banques, assurances, aff immob., services aux ets</t>
  </si>
  <si>
    <t>Services sociaux</t>
  </si>
  <si>
    <t>Non classés en 1998(dép. d'Agadez)</t>
  </si>
  <si>
    <t>(3) ANPE / Annuaire Statistique des Cinquante Ans d'Indépendance du Niger, Institut National de la Statistique du Niger</t>
  </si>
  <si>
    <r>
      <t>Emploi salariés par branche d'activité économique (secteur formel privé et parapublic), %</t>
    </r>
    <r>
      <rPr>
        <b/>
        <vertAlign val="superscript"/>
        <sz val="9.5"/>
        <rFont val="Arial Narrow"/>
        <family val="2"/>
      </rPr>
      <t>(3)</t>
    </r>
    <r>
      <rPr>
        <b/>
        <sz val="9.5"/>
        <rFont val="Arial Narrow"/>
        <family val="2"/>
      </rPr>
      <t xml:space="preserve"> </t>
    </r>
  </si>
  <si>
    <t>EMPL-5b</t>
  </si>
  <si>
    <t>EMPL-6b</t>
  </si>
  <si>
    <t>EMPL-6a</t>
  </si>
  <si>
    <t>EMPL-5a</t>
  </si>
  <si>
    <r>
      <t>Travailleurs pauvres, en %</t>
    </r>
    <r>
      <rPr>
        <b/>
        <vertAlign val="superscript"/>
        <sz val="10"/>
        <color theme="1"/>
        <rFont val="Arial Narrow"/>
        <family val="2"/>
      </rPr>
      <t>(2)</t>
    </r>
  </si>
  <si>
    <t>(2) Travailleurs pauvres: méthodologie identique pour les deux enquêtes avec un même panier de biens et services toutefois la durée de la période de référence était différente : QUIBB s'est fait sur une période de 3 mois, ENBC sur une période de 12 mois.</t>
  </si>
  <si>
    <t>Population des salariés et travailleurs payés à la tâche</t>
  </si>
  <si>
    <t>(1) Sources: ENTE 2009, Enquête Nationale sur le Travail des Enfants</t>
  </si>
  <si>
    <r>
      <t>Table 6. Formes de travail à abolir</t>
    </r>
    <r>
      <rPr>
        <b/>
        <vertAlign val="superscript"/>
        <sz val="10"/>
        <rFont val="Arial Narrow"/>
        <family val="2"/>
      </rPr>
      <t>(1)</t>
    </r>
  </si>
  <si>
    <t>Données Données économiques de la Nation  INS-Niger Novembre 2011</t>
  </si>
  <si>
    <t>Taux de croissance annuel du PIB réel par habitant, en FCFA 2006, %</t>
  </si>
  <si>
    <t>Taux de croissance du PIB réel (FCFA constant), %</t>
  </si>
  <si>
    <r>
      <t>Taux de croissance annuel de la productivité du travail, %</t>
    </r>
    <r>
      <rPr>
        <b/>
        <vertAlign val="superscript"/>
        <sz val="9.5"/>
        <rFont val="Arial Narrow"/>
        <family val="2"/>
      </rPr>
      <t>(6)</t>
    </r>
  </si>
  <si>
    <t>Sources et notes:</t>
  </si>
  <si>
    <t xml:space="preserve">(6) Taux de croissance annuel estimé à partir des productivités du travail calculées en 2005 et 2008 </t>
  </si>
  <si>
    <t>EARN-3</t>
  </si>
  <si>
    <r>
      <t>Répartition de la population selon le statut de pauvreté, en %</t>
    </r>
    <r>
      <rPr>
        <b/>
        <vertAlign val="superscript"/>
        <sz val="10"/>
        <color theme="1"/>
        <rFont val="Arial Narrow"/>
        <family val="2"/>
      </rPr>
      <t>(3)</t>
    </r>
  </si>
  <si>
    <t xml:space="preserve">    Non pauvre</t>
  </si>
  <si>
    <t xml:space="preserve">    Pauvres</t>
  </si>
  <si>
    <t>(3) Sources: Annuaire Statistique des cinquante ans d'Indépendance du Niger, INS-Niger disponible sur le site: http://www.stat-niger.org/statistique/file/Annuaires_Statistiques/Annuaire_ins_2010/serie_longue.pdf</t>
  </si>
  <si>
    <t>Enfants économiquement occupés (5-17 ans), %</t>
  </si>
  <si>
    <t>Enfants économiquement occupés (5-15 ans), %</t>
  </si>
  <si>
    <t xml:space="preserve">Travail des enfants (5-17 ans), % </t>
  </si>
  <si>
    <t>ABOL-3</t>
  </si>
  <si>
    <t xml:space="preserve">Travail dangereux des enfants (5-17 ans), % </t>
  </si>
  <si>
    <t>Enfants 5-17 ans</t>
  </si>
  <si>
    <t>Eco. Occupés</t>
  </si>
  <si>
    <t>Travail abolir</t>
  </si>
  <si>
    <t>Travail dangereux</t>
  </si>
  <si>
    <t>Garçons</t>
  </si>
  <si>
    <t>Filles</t>
  </si>
  <si>
    <t>Autres centres urbains</t>
  </si>
  <si>
    <t>Niamey</t>
  </si>
  <si>
    <t>Rural</t>
  </si>
  <si>
    <t>Zones urbaines</t>
  </si>
  <si>
    <t>Zones rurales</t>
  </si>
  <si>
    <t xml:space="preserve">Forced Labour in Niger 2009 (%) </t>
  </si>
  <si>
    <t>Adults</t>
  </si>
  <si>
    <t>Children</t>
  </si>
  <si>
    <t>% of economically active population</t>
  </si>
  <si>
    <t>% of total population</t>
  </si>
  <si>
    <t>% of economically active children</t>
  </si>
  <si>
    <t>% of total children</t>
  </si>
  <si>
    <t>Total</t>
  </si>
  <si>
    <t>Other cities</t>
  </si>
  <si>
    <t xml:space="preserve"> Sources: INS-Niger. 2011. Enquête Nationale sur le Travail des Enfants au Niger 2009, Volet: Travail forcé des adultes et des enfants. (Niamey) </t>
  </si>
  <si>
    <t>ABOL-4</t>
  </si>
  <si>
    <t xml:space="preserve">Travail forcé des adultes et des enfants, % </t>
  </si>
  <si>
    <r>
      <t xml:space="preserve">Table 6bis. Formes de travail à abolir </t>
    </r>
    <r>
      <rPr>
        <b/>
        <vertAlign val="superscript"/>
        <sz val="10"/>
        <rFont val="Arial Narrow"/>
        <family val="2"/>
      </rPr>
      <t>(1)</t>
    </r>
  </si>
  <si>
    <t>(1) Sources: ENTE 2009, Enquête Nationale sur le Travail des Enfants,Volet: Travail forcé des adultes et des enfants.</t>
  </si>
  <si>
    <t>Hommes</t>
  </si>
  <si>
    <t>Femmes</t>
  </si>
  <si>
    <t>Adultes</t>
  </si>
  <si>
    <t>Enfants</t>
  </si>
  <si>
    <t>% par rapport au nombre d'enfants économiquement actifs</t>
  </si>
  <si>
    <t>% par rapport à la population économiquement active</t>
  </si>
  <si>
    <t>% par rapport à la population totale</t>
  </si>
  <si>
    <t>% par rapport au nombre d'enfants total</t>
  </si>
  <si>
    <r>
      <t>Proportion de salariés occupant un emploi précaire (travailleurs temporaires salariés ou à la tâche), en % des travailleurs salariés et à la tâche</t>
    </r>
    <r>
      <rPr>
        <b/>
        <vertAlign val="superscript"/>
        <sz val="9.5"/>
        <rFont val="Arial Narrow"/>
        <family val="2"/>
      </rPr>
      <t>(2)</t>
    </r>
  </si>
  <si>
    <r>
      <t>Taux de syndicalisation, % des actifs occupés du secteur formel</t>
    </r>
    <r>
      <rPr>
        <b/>
        <vertAlign val="superscript"/>
        <sz val="9.5"/>
        <rFont val="Arial Narrow"/>
        <family val="2"/>
      </rPr>
      <t>(1)</t>
    </r>
  </si>
  <si>
    <t>11,76</t>
  </si>
  <si>
    <t>12,54</t>
  </si>
  <si>
    <t>4,66</t>
  </si>
  <si>
    <t>4,50</t>
  </si>
  <si>
    <t>11,97</t>
  </si>
  <si>
    <t>4,29</t>
  </si>
  <si>
    <t>4,14</t>
  </si>
  <si>
    <t>9,76</t>
  </si>
  <si>
    <t>3,46</t>
  </si>
  <si>
    <t>3,32</t>
  </si>
  <si>
    <t>6,84</t>
  </si>
  <si>
    <t>22,20</t>
  </si>
  <si>
    <t>20,19</t>
  </si>
  <si>
    <t>8,28</t>
  </si>
  <si>
    <t>8,06</t>
  </si>
  <si>
    <t>18,39</t>
  </si>
  <si>
    <t>6,15</t>
  </si>
  <si>
    <t>6,11</t>
  </si>
  <si>
    <t>13,72</t>
  </si>
  <si>
    <t>4,35</t>
  </si>
  <si>
    <t>4,03</t>
  </si>
  <si>
    <t>14,26</t>
  </si>
  <si>
    <t>16,98</t>
  </si>
  <si>
    <t>16,36</t>
  </si>
  <si>
    <t>6,47</t>
  </si>
  <si>
    <t>6,28</t>
  </si>
  <si>
    <t>15,18</t>
  </si>
  <si>
    <t>5,22</t>
  </si>
  <si>
    <t>5,12</t>
  </si>
  <si>
    <t>11,74</t>
  </si>
  <si>
    <t>3,90</t>
  </si>
  <si>
    <t>3,67</t>
  </si>
  <si>
    <t>10,55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</si>
</sst>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"/>
    <numFmt numFmtId="165" formatCode="0.0"/>
    <numFmt numFmtId="166" formatCode="#,##0.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.5"/>
      <color theme="1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b/>
      <vertAlign val="superscript"/>
      <sz val="9.5"/>
      <name val="Arial Narrow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1"/>
      <color rgb="FFFF0000"/>
      <name val="Calibri"/>
      <family val="2"/>
    </font>
    <font>
      <b/>
      <sz val="10"/>
      <color rgb="FFFF0000"/>
      <name val="Arial"/>
      <family val="2"/>
    </font>
    <font>
      <b/>
      <sz val="8"/>
      <name val="Arial Narrow"/>
      <family val="2"/>
    </font>
    <font>
      <i/>
      <sz val="9.5"/>
      <name val="Arial Narrow"/>
      <family val="2"/>
    </font>
    <font>
      <i/>
      <sz val="8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vertAlign val="superscript"/>
      <sz val="10"/>
      <name val="Arial Narrow"/>
      <family val="2"/>
    </font>
    <font>
      <sz val="10"/>
      <color rgb="FFFF0000"/>
      <name val="Arial Narrow"/>
      <family val="2"/>
    </font>
    <font>
      <u/>
      <sz val="10"/>
      <color theme="1"/>
      <name val="Arial Narrow"/>
      <family val="2"/>
    </font>
    <font>
      <i/>
      <sz val="9"/>
      <name val="Arial Narrow"/>
      <family val="2"/>
    </font>
    <font>
      <b/>
      <i/>
      <sz val="8"/>
      <color theme="1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E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44">
    <xf numFmtId="0" fontId="0" fillId="0" borderId="0" xfId="0"/>
    <xf numFmtId="0" fontId="0" fillId="0" borderId="0" xfId="0"/>
    <xf numFmtId="4" fontId="5" fillId="0" borderId="0" xfId="0" applyNumberFormat="1" applyFont="1" applyBorder="1"/>
    <xf numFmtId="0" fontId="6" fillId="0" borderId="0" xfId="0" applyFont="1"/>
    <xf numFmtId="0" fontId="7" fillId="0" borderId="0" xfId="0" applyFont="1" applyBorder="1" applyAlignment="1">
      <alignment horizontal="center" vertical="top" wrapText="1"/>
    </xf>
    <xf numFmtId="0" fontId="8" fillId="0" borderId="0" xfId="0" applyFont="1"/>
    <xf numFmtId="4" fontId="5" fillId="0" borderId="0" xfId="0" applyNumberFormat="1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0" xfId="0" applyFont="1"/>
    <xf numFmtId="4" fontId="6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4" fontId="7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top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/>
    <xf numFmtId="0" fontId="15" fillId="0" borderId="0" xfId="0" applyFont="1" applyAlignment="1"/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10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top" wrapText="1"/>
    </xf>
    <xf numFmtId="0" fontId="15" fillId="0" borderId="0" xfId="0" applyFont="1" applyAlignment="1">
      <alignment horizontal="left" indent="6"/>
    </xf>
    <xf numFmtId="0" fontId="11" fillId="0" borderId="0" xfId="0" applyFont="1" applyAlignment="1">
      <alignment vertical="top" wrapText="1"/>
    </xf>
    <xf numFmtId="2" fontId="5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indent="6"/>
    </xf>
    <xf numFmtId="0" fontId="17" fillId="0" borderId="0" xfId="0" applyFont="1" applyBorder="1" applyAlignment="1">
      <alignment vertical="top" wrapText="1"/>
    </xf>
    <xf numFmtId="0" fontId="13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2" fontId="0" fillId="0" borderId="0" xfId="0" applyNumberFormat="1"/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Fill="1"/>
    <xf numFmtId="0" fontId="14" fillId="0" borderId="0" xfId="0" applyFont="1" applyBorder="1" applyAlignment="1">
      <alignment horizontal="justify"/>
    </xf>
    <xf numFmtId="2" fontId="10" fillId="0" borderId="0" xfId="0" applyNumberFormat="1" applyFont="1" applyBorder="1" applyAlignment="1">
      <alignment horizontal="center" vertical="center" wrapText="1"/>
    </xf>
    <xf numFmtId="0" fontId="9" fillId="0" borderId="0" xfId="0" applyFont="1"/>
    <xf numFmtId="2" fontId="9" fillId="0" borderId="0" xfId="0" applyNumberFormat="1" applyFont="1" applyBorder="1" applyAlignment="1">
      <alignment horizontal="center" wrapText="1"/>
    </xf>
    <xf numFmtId="0" fontId="11" fillId="0" borderId="0" xfId="0" applyFont="1" applyBorder="1" applyAlignment="1">
      <alignment horizontal="center" vertical="top" wrapText="1"/>
    </xf>
    <xf numFmtId="0" fontId="16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5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wrapText="1"/>
    </xf>
    <xf numFmtId="0" fontId="8" fillId="0" borderId="0" xfId="0" applyFont="1" applyAlignment="1">
      <alignment vertical="top"/>
    </xf>
    <xf numFmtId="0" fontId="10" fillId="0" borderId="0" xfId="0" applyFont="1" applyAlignment="1">
      <alignment horizontal="right"/>
    </xf>
    <xf numFmtId="2" fontId="11" fillId="0" borderId="0" xfId="0" applyNumberFormat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 wrapText="1"/>
    </xf>
    <xf numFmtId="0" fontId="10" fillId="0" borderId="0" xfId="0" applyFont="1"/>
    <xf numFmtId="2" fontId="11" fillId="0" borderId="0" xfId="0" applyNumberFormat="1" applyFont="1" applyBorder="1" applyAlignment="1">
      <alignment horizontal="center" vertical="center" wrapText="1"/>
    </xf>
    <xf numFmtId="2" fontId="11" fillId="0" borderId="0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2" fontId="11" fillId="0" borderId="0" xfId="0" applyNumberFormat="1" applyFont="1" applyFill="1" applyAlignment="1">
      <alignment horizontal="center" vertical="center" wrapText="1"/>
    </xf>
    <xf numFmtId="0" fontId="20" fillId="0" borderId="0" xfId="0" applyFont="1" applyAlignment="1">
      <alignment vertical="top"/>
    </xf>
    <xf numFmtId="0" fontId="8" fillId="0" borderId="0" xfId="0" applyFont="1" applyAlignment="1">
      <alignment horizontal="left" vertical="top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2" fontId="10" fillId="0" borderId="0" xfId="0" applyNumberFormat="1" applyFont="1" applyBorder="1" applyAlignment="1">
      <alignment wrapText="1"/>
    </xf>
    <xf numFmtId="0" fontId="15" fillId="0" borderId="0" xfId="0" applyFont="1" applyFill="1" applyAlignment="1"/>
    <xf numFmtId="0" fontId="11" fillId="0" borderId="0" xfId="0" applyFont="1" applyFill="1" applyAlignment="1">
      <alignment vertical="top" wrapText="1"/>
    </xf>
    <xf numFmtId="2" fontId="2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wrapText="1"/>
    </xf>
    <xf numFmtId="2" fontId="0" fillId="0" borderId="0" xfId="0" applyNumberFormat="1" applyFill="1" applyAlignment="1">
      <alignment horizontal="center" vertical="center"/>
    </xf>
    <xf numFmtId="0" fontId="17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justify"/>
    </xf>
    <xf numFmtId="2" fontId="10" fillId="0" borderId="0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justify"/>
    </xf>
    <xf numFmtId="0" fontId="0" fillId="0" borderId="0" xfId="0" applyFont="1" applyBorder="1" applyAlignment="1"/>
    <xf numFmtId="0" fontId="5" fillId="0" borderId="0" xfId="0" applyFont="1" applyAlignment="1">
      <alignment vertical="top" wrapText="1"/>
    </xf>
    <xf numFmtId="0" fontId="17" fillId="0" borderId="0" xfId="0" applyFont="1" applyBorder="1"/>
    <xf numFmtId="0" fontId="11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8" fillId="0" borderId="0" xfId="0" applyFont="1" applyFill="1" applyAlignment="1">
      <alignment horizontal="left" vertical="top"/>
    </xf>
    <xf numFmtId="0" fontId="22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vertical="top"/>
    </xf>
    <xf numFmtId="0" fontId="7" fillId="0" borderId="0" xfId="0" applyFont="1" applyAlignment="1">
      <alignment wrapText="1"/>
    </xf>
    <xf numFmtId="0" fontId="11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top"/>
    </xf>
    <xf numFmtId="0" fontId="23" fillId="0" borderId="0" xfId="0" applyFont="1"/>
    <xf numFmtId="0" fontId="26" fillId="0" borderId="0" xfId="0" applyFont="1"/>
    <xf numFmtId="3" fontId="9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Fill="1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4" fontId="5" fillId="0" borderId="0" xfId="0" applyNumberFormat="1" applyFont="1" applyBorder="1" applyAlignment="1"/>
    <xf numFmtId="4" fontId="7" fillId="0" borderId="0" xfId="0" quotePrefix="1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0" fillId="0" borderId="0" xfId="0" applyAlignment="1"/>
    <xf numFmtId="0" fontId="8" fillId="0" borderId="0" xfId="0" applyFont="1" applyAlignment="1">
      <alignment horizontal="center" vertical="top"/>
    </xf>
    <xf numFmtId="0" fontId="11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wrapText="1"/>
    </xf>
    <xf numFmtId="0" fontId="4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wrapText="1"/>
    </xf>
    <xf numFmtId="0" fontId="11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6" fillId="0" borderId="0" xfId="0" applyFont="1" applyAlignment="1"/>
    <xf numFmtId="2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2" fontId="10" fillId="0" borderId="0" xfId="0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top"/>
    </xf>
    <xf numFmtId="4" fontId="10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top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wrapText="1"/>
    </xf>
    <xf numFmtId="4" fontId="10" fillId="0" borderId="0" xfId="0" applyNumberFormat="1" applyFont="1" applyBorder="1" applyAlignment="1">
      <alignment horizontal="left" vertical="center"/>
    </xf>
    <xf numFmtId="4" fontId="5" fillId="0" borderId="0" xfId="0" applyNumberFormat="1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0" borderId="0" xfId="0" applyFont="1" applyAlignment="1">
      <alignment horizontal="left" vertical="top"/>
    </xf>
    <xf numFmtId="0" fontId="9" fillId="0" borderId="0" xfId="0" applyFont="1" applyFill="1" applyBorder="1" applyAlignment="1">
      <alignment horizontal="left" vertical="top" wrapText="1"/>
    </xf>
    <xf numFmtId="2" fontId="10" fillId="0" borderId="0" xfId="0" applyNumberFormat="1" applyFont="1" applyAlignment="1">
      <alignment horizontal="right"/>
    </xf>
    <xf numFmtId="2" fontId="11" fillId="0" borderId="0" xfId="0" applyNumberFormat="1" applyFont="1" applyFill="1" applyAlignment="1">
      <alignment horizontal="right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6" fillId="0" borderId="0" xfId="0" applyFont="1" applyBorder="1" applyAlignment="1"/>
    <xf numFmtId="0" fontId="9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wrapText="1"/>
    </xf>
    <xf numFmtId="0" fontId="0" fillId="0" borderId="0" xfId="0" applyAlignment="1"/>
    <xf numFmtId="0" fontId="11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9" fillId="0" borderId="0" xfId="0" applyFont="1" applyAlignment="1"/>
    <xf numFmtId="165" fontId="0" fillId="0" borderId="0" xfId="0" applyNumberFormat="1"/>
    <xf numFmtId="2" fontId="10" fillId="0" borderId="0" xfId="0" quotePrefix="1" applyNumberFormat="1" applyFont="1" applyBorder="1" applyAlignment="1">
      <alignment horizontal="center" vertical="center" wrapText="1"/>
    </xf>
    <xf numFmtId="0" fontId="27" fillId="0" borderId="0" xfId="0" applyFont="1" applyFill="1" applyAlignment="1">
      <alignment vertical="center" wrapText="1"/>
    </xf>
    <xf numFmtId="165" fontId="10" fillId="0" borderId="0" xfId="0" applyNumberFormat="1" applyFont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0" xfId="1" applyNumberFormat="1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/>
    <xf numFmtId="0" fontId="5" fillId="0" borderId="0" xfId="0" applyFont="1" applyBorder="1" applyAlignment="1">
      <alignment horizontal="justify"/>
    </xf>
    <xf numFmtId="0" fontId="7" fillId="0" borderId="0" xfId="0" applyFont="1" applyAlignment="1">
      <alignment vertical="top" wrapText="1"/>
    </xf>
    <xf numFmtId="0" fontId="5" fillId="0" borderId="0" xfId="0" applyFont="1" applyBorder="1" applyAlignment="1">
      <alignment horizontal="justify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0" fillId="0" borderId="0" xfId="0" applyAlignment="1"/>
    <xf numFmtId="0" fontId="11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0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165" fontId="31" fillId="0" borderId="4" xfId="2" applyNumberFormat="1" applyFont="1" applyFill="1" applyBorder="1" applyAlignment="1">
      <alignment horizontal="center"/>
    </xf>
    <xf numFmtId="1" fontId="31" fillId="0" borderId="4" xfId="2" applyNumberFormat="1" applyFont="1" applyBorder="1"/>
    <xf numFmtId="165" fontId="31" fillId="0" borderId="4" xfId="2" applyNumberFormat="1" applyFont="1" applyBorder="1" applyAlignment="1">
      <alignment horizontal="center" vertical="center" wrapText="1"/>
    </xf>
    <xf numFmtId="165" fontId="32" fillId="0" borderId="4" xfId="2" applyNumberFormat="1" applyFont="1" applyBorder="1" applyAlignment="1">
      <alignment horizontal="center"/>
    </xf>
    <xf numFmtId="0" fontId="10" fillId="0" borderId="4" xfId="0" applyFont="1" applyBorder="1" applyAlignment="1">
      <alignment wrapText="1"/>
    </xf>
    <xf numFmtId="0" fontId="10" fillId="0" borderId="4" xfId="0" applyFont="1" applyBorder="1"/>
    <xf numFmtId="165" fontId="4" fillId="0" borderId="4" xfId="2" applyNumberFormat="1" applyFont="1" applyBorder="1" applyAlignment="1">
      <alignment horizontal="center" vertical="center" wrapText="1"/>
    </xf>
    <xf numFmtId="2" fontId="9" fillId="0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0" fillId="0" borderId="0" xfId="0"/>
    <xf numFmtId="0" fontId="8" fillId="0" borderId="0" xfId="0" applyFont="1" applyAlignment="1">
      <alignment vertical="top"/>
    </xf>
    <xf numFmtId="0" fontId="9" fillId="0" borderId="0" xfId="0" applyFont="1" applyBorder="1" applyAlignment="1">
      <alignment horizontal="justify"/>
    </xf>
    <xf numFmtId="0" fontId="6" fillId="0" borderId="0" xfId="0" applyFont="1" applyBorder="1" applyAlignment="1"/>
    <xf numFmtId="0" fontId="9" fillId="0" borderId="0" xfId="0" applyFont="1" applyFill="1" applyBorder="1" applyAlignment="1">
      <alignment horizontal="justify"/>
    </xf>
    <xf numFmtId="0" fontId="6" fillId="0" borderId="0" xfId="0" applyFont="1" applyFill="1" applyBorder="1" applyAlignment="1"/>
    <xf numFmtId="0" fontId="5" fillId="0" borderId="0" xfId="0" applyFont="1" applyBorder="1" applyAlignment="1">
      <alignment horizontal="justify"/>
    </xf>
    <xf numFmtId="0" fontId="9" fillId="0" borderId="0" xfId="0" applyFont="1" applyFill="1" applyBorder="1" applyAlignment="1">
      <alignment horizontal="justify" vertical="top"/>
    </xf>
    <xf numFmtId="0" fontId="6" fillId="0" borderId="0" xfId="0" applyFont="1" applyFill="1" applyBorder="1" applyAlignment="1">
      <alignment vertical="top"/>
    </xf>
    <xf numFmtId="0" fontId="9" fillId="0" borderId="0" xfId="0" applyFont="1" applyAlignment="1"/>
    <xf numFmtId="0" fontId="9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165" fontId="4" fillId="0" borderId="1" xfId="2" applyNumberFormat="1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8" fillId="0" borderId="0" xfId="0" applyFont="1" applyBorder="1" applyAlignment="1">
      <alignment horizontal="left" vertical="top"/>
    </xf>
    <xf numFmtId="0" fontId="0" fillId="0" borderId="0" xfId="0" applyAlignment="1"/>
    <xf numFmtId="0" fontId="11" fillId="0" borderId="5" xfId="0" applyFont="1" applyBorder="1" applyAlignment="1">
      <alignment vertical="top" wrapText="1"/>
    </xf>
    <xf numFmtId="0" fontId="0" fillId="0" borderId="5" xfId="0" applyBorder="1" applyAlignment="1">
      <alignment wrapText="1"/>
    </xf>
    <xf numFmtId="0" fontId="9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wrapText="1"/>
    </xf>
    <xf numFmtId="0" fontId="18" fillId="0" borderId="0" xfId="0" applyFont="1" applyBorder="1" applyAlignment="1">
      <alignment horizontal="justify"/>
    </xf>
    <xf numFmtId="0" fontId="19" fillId="0" borderId="0" xfId="0" applyFont="1" applyBorder="1" applyAlignment="1"/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9" fillId="0" borderId="0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Alignment="1"/>
    <xf numFmtId="0" fontId="29" fillId="0" borderId="0" xfId="0" applyFont="1" applyFill="1" applyBorder="1" applyAlignment="1">
      <alignment vertical="top" wrapText="1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5" fontId="31" fillId="2" borderId="1" xfId="2" applyNumberFormat="1" applyFont="1" applyFill="1" applyBorder="1" applyAlignment="1">
      <alignment horizontal="center"/>
    </xf>
    <xf numFmtId="165" fontId="31" fillId="2" borderId="2" xfId="2" applyNumberFormat="1" applyFont="1" applyFill="1" applyBorder="1" applyAlignment="1">
      <alignment horizontal="center"/>
    </xf>
    <xf numFmtId="165" fontId="31" fillId="2" borderId="3" xfId="2" applyNumberFormat="1" applyFont="1" applyFill="1" applyBorder="1" applyAlignment="1">
      <alignment horizontal="center"/>
    </xf>
    <xf numFmtId="165" fontId="31" fillId="0" borderId="1" xfId="2" applyNumberFormat="1" applyFont="1" applyFill="1" applyBorder="1" applyAlignment="1">
      <alignment horizontal="center"/>
    </xf>
    <xf numFmtId="165" fontId="31" fillId="0" borderId="3" xfId="2" applyNumberFormat="1" applyFont="1" applyFill="1" applyBorder="1" applyAlignment="1">
      <alignment horizontal="center"/>
    </xf>
    <xf numFmtId="1" fontId="32" fillId="0" borderId="0" xfId="2" applyNumberFormat="1" applyFont="1" applyFill="1" applyBorder="1" applyAlignment="1">
      <alignment horizontal="left" wrapText="1"/>
    </xf>
    <xf numFmtId="0" fontId="0" fillId="0" borderId="0" xfId="0"/>
  </cellXfs>
  <cellStyles count="3">
    <cellStyle name="Normal" xfId="0" builtinId="0"/>
    <cellStyle name="Normal 2 3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nevi&#232;ve/AppData/Roaming/Microsoft/Excel/PIB%20CONSTANT%202000-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nevi&#232;ve/AppData/Roaming/Microsoft/Excel/Niger%20COUNTRY%20DW%20profile%20tables%20V130711_1511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ecent%20Work/Recus%20pays/Niger/Niger%20COUNTRY%20DW%20profile%20tables%20V130711-1_311011_GH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nevi&#232;ve/AppData/Roaming/Microsoft/Excel/Niger%20COUNTRY%20DW%20profile%20tables%20V130711_120911_GH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ant"/>
    </sheetNames>
    <sheetDataSet>
      <sheetData sheetId="0">
        <row r="66">
          <cell r="B66">
            <v>1445728.1905580759</v>
          </cell>
          <cell r="C66">
            <v>1554417.5028104</v>
          </cell>
          <cell r="D66">
            <v>1636443.125903144</v>
          </cell>
          <cell r="E66">
            <v>1692071.3793706771</v>
          </cell>
          <cell r="F66">
            <v>1678172.0933227483</v>
          </cell>
          <cell r="G66">
            <v>1802709.0852748323</v>
          </cell>
          <cell r="H66">
            <v>1906839</v>
          </cell>
          <cell r="I66">
            <v>1966840</v>
          </cell>
          <cell r="J66">
            <v>2155413</v>
          </cell>
          <cell r="K66">
            <v>2135891</v>
          </cell>
          <cell r="L66">
            <v>2307761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Tables 2"/>
      <sheetName val="Table 3"/>
      <sheetName val="Table 4"/>
      <sheetName val="Table 5"/>
      <sheetName val="Table 6"/>
      <sheetName val="Tables 7.1 &amp; 7.2"/>
      <sheetName val="Table 8"/>
      <sheetName val="Table 9"/>
      <sheetName val="Tables 10"/>
      <sheetName val="Tables 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2">
          <cell r="G32">
            <v>0.42887740320935186</v>
          </cell>
          <cell r="J32">
            <v>0.52752049542219037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Tables 2"/>
      <sheetName val="Table 3"/>
      <sheetName val="Table 4"/>
      <sheetName val="Table 5"/>
      <sheetName val="Table 6"/>
      <sheetName val="Tables 7.1 &amp; 7.2"/>
      <sheetName val="Table 8"/>
      <sheetName val="Table 9"/>
      <sheetName val="Tables 10"/>
      <sheetName val="Tables 11"/>
    </sheetNames>
    <sheetDataSet>
      <sheetData sheetId="0">
        <row r="11">
          <cell r="C11">
            <v>62.7</v>
          </cell>
          <cell r="G11">
            <v>53.900000000000006</v>
          </cell>
          <cell r="J11">
            <v>41.6</v>
          </cell>
        </row>
        <row r="28">
          <cell r="G28">
            <v>3.1</v>
          </cell>
          <cell r="J28">
            <v>2.4</v>
          </cell>
        </row>
      </sheetData>
      <sheetData sheetId="1"/>
      <sheetData sheetId="2">
        <row r="11">
          <cell r="I11">
            <v>29.7</v>
          </cell>
        </row>
      </sheetData>
      <sheetData sheetId="3"/>
      <sheetData sheetId="4"/>
      <sheetData sheetId="5"/>
      <sheetData sheetId="6">
        <row r="57">
          <cell r="J57">
            <v>21.6</v>
          </cell>
        </row>
        <row r="58">
          <cell r="J58">
            <v>8</v>
          </cell>
        </row>
        <row r="59">
          <cell r="J59">
            <v>17.2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1"/>
      <sheetName val="Tables 2"/>
      <sheetName val="Table 3"/>
      <sheetName val="Table 4"/>
      <sheetName val="Table 5"/>
      <sheetName val="Table 6"/>
      <sheetName val="Tables 7.1 &amp; 7.2"/>
      <sheetName val="Table 8"/>
      <sheetName val="Table 9"/>
      <sheetName val="Tables 10"/>
      <sheetName val="Tables 11"/>
      <sheetName val="Est CL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8">
          <cell r="B8">
            <v>106</v>
          </cell>
          <cell r="C8">
            <v>127</v>
          </cell>
          <cell r="D8">
            <v>130</v>
          </cell>
          <cell r="E8">
            <v>111</v>
          </cell>
          <cell r="F8">
            <v>99</v>
          </cell>
          <cell r="G8">
            <v>104</v>
          </cell>
          <cell r="H8">
            <v>79</v>
          </cell>
          <cell r="I8">
            <v>72</v>
          </cell>
          <cell r="J8">
            <v>86</v>
          </cell>
          <cell r="K8">
            <v>113</v>
          </cell>
        </row>
        <row r="18">
          <cell r="B18">
            <v>98</v>
          </cell>
          <cell r="C18">
            <v>119</v>
          </cell>
          <cell r="D18">
            <v>113</v>
          </cell>
          <cell r="E18">
            <v>98</v>
          </cell>
          <cell r="F18">
            <v>84</v>
          </cell>
          <cell r="G18">
            <v>94</v>
          </cell>
          <cell r="H18">
            <v>64</v>
          </cell>
          <cell r="I18">
            <v>63</v>
          </cell>
          <cell r="J18">
            <v>79</v>
          </cell>
          <cell r="K18">
            <v>106</v>
          </cell>
        </row>
        <row r="25">
          <cell r="B25">
            <v>8</v>
          </cell>
          <cell r="C25">
            <v>8</v>
          </cell>
          <cell r="D25">
            <v>17</v>
          </cell>
          <cell r="E25">
            <v>13</v>
          </cell>
          <cell r="F25">
            <v>15</v>
          </cell>
          <cell r="G25">
            <v>10</v>
          </cell>
          <cell r="H25">
            <v>15</v>
          </cell>
          <cell r="I25">
            <v>9</v>
          </cell>
          <cell r="J25">
            <v>7</v>
          </cell>
          <cell r="K25">
            <v>7</v>
          </cell>
        </row>
        <row r="34">
          <cell r="B34">
            <v>0.57594045198866362</v>
          </cell>
          <cell r="C34">
            <v>0.69598718354223088</v>
          </cell>
          <cell r="D34">
            <v>0.62000756738439766</v>
          </cell>
          <cell r="E34">
            <v>0.53071611583388278</v>
          </cell>
          <cell r="F34">
            <v>0.45170421547581663</v>
          </cell>
          <cell r="G34">
            <v>0.55659664128270181</v>
          </cell>
          <cell r="H34">
            <v>0.3814871896601712</v>
          </cell>
          <cell r="I34">
            <v>0.34329371905452333</v>
          </cell>
          <cell r="J34">
            <v>0.37602488199482437</v>
          </cell>
          <cell r="K34">
            <v>0.45082748108225817</v>
          </cell>
        </row>
        <row r="44">
          <cell r="B44">
            <v>4.7015547101115399E-2</v>
          </cell>
          <cell r="C44">
            <v>4.6789054355780228E-2</v>
          </cell>
          <cell r="D44">
            <v>9.3275474739245662E-2</v>
          </cell>
          <cell r="E44">
            <v>7.0401117406535471E-2</v>
          </cell>
          <cell r="F44">
            <v>8.0661467049252963E-2</v>
          </cell>
          <cell r="G44">
            <v>5.921240864709594E-2</v>
          </cell>
          <cell r="H44">
            <v>8.9411060076602628E-2</v>
          </cell>
          <cell r="I44">
            <v>4.9041959864931907E-2</v>
          </cell>
          <cell r="J44">
            <v>3.3318660429921147E-2</v>
          </cell>
          <cell r="K44">
            <v>2.9771626109205727E-2</v>
          </cell>
        </row>
        <row r="51">
          <cell r="B51">
            <v>0.29699999999999999</v>
          </cell>
          <cell r="C51">
            <v>0.28100000000000003</v>
          </cell>
          <cell r="D51">
            <v>0.27200000000000002</v>
          </cell>
          <cell r="E51">
            <v>0.252</v>
          </cell>
          <cell r="F51">
            <v>0.23400000000000001</v>
          </cell>
          <cell r="G51">
            <v>0.22900000000000001</v>
          </cell>
          <cell r="H51">
            <v>0.21099999999999999</v>
          </cell>
          <cell r="I51">
            <v>0.246</v>
          </cell>
          <cell r="J51">
            <v>0.23799999999999999</v>
          </cell>
          <cell r="K51">
            <v>0.219</v>
          </cell>
          <cell r="L51">
            <v>0.20499999999999999</v>
          </cell>
        </row>
      </sheetData>
      <sheetData sheetId="8"/>
      <sheetData sheetId="9">
        <row r="15">
          <cell r="B15">
            <v>0.32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7"/>
  <sheetViews>
    <sheetView tabSelected="1" topLeftCell="A25" zoomScaleNormal="100" workbookViewId="0">
      <selection activeCell="C52" sqref="C52"/>
    </sheetView>
  </sheetViews>
  <sheetFormatPr defaultColWidth="9.140625" defaultRowHeight="15" x14ac:dyDescent="0.25"/>
  <cols>
    <col min="1" max="1" width="3.7109375" customWidth="1"/>
    <col min="2" max="2" width="6.28515625" style="54" customWidth="1"/>
    <col min="3" max="3" width="55.85546875" customWidth="1"/>
    <col min="4" max="4" width="10.85546875" style="16" customWidth="1"/>
    <col min="5" max="16" width="10.85546875" customWidth="1"/>
  </cols>
  <sheetData>
    <row r="1" spans="1:14" x14ac:dyDescent="0.25">
      <c r="A1" s="38"/>
      <c r="B1" s="65"/>
      <c r="C1" s="38"/>
      <c r="E1" s="16"/>
      <c r="F1" s="16"/>
      <c r="G1" s="16"/>
      <c r="H1" s="16"/>
      <c r="I1" s="16"/>
    </row>
    <row r="2" spans="1:14" ht="16.5" x14ac:dyDescent="0.3">
      <c r="A2" s="38"/>
      <c r="B2" s="2" t="s">
        <v>129</v>
      </c>
      <c r="C2" s="70"/>
      <c r="E2" s="16"/>
      <c r="F2" s="16"/>
      <c r="G2" s="16"/>
      <c r="H2" s="16"/>
      <c r="I2" s="16"/>
    </row>
    <row r="3" spans="1:14" ht="16.5" x14ac:dyDescent="0.3">
      <c r="A3" s="38"/>
      <c r="B3" s="65"/>
      <c r="C3" s="30"/>
      <c r="D3" s="127">
        <v>2000</v>
      </c>
      <c r="E3" s="127">
        <v>2001</v>
      </c>
      <c r="F3" s="127">
        <v>2002</v>
      </c>
      <c r="G3" s="127">
        <v>2003</v>
      </c>
      <c r="H3" s="76">
        <v>2004</v>
      </c>
      <c r="I3" s="127">
        <v>2005</v>
      </c>
      <c r="J3" s="127">
        <v>2006</v>
      </c>
      <c r="K3" s="127">
        <v>2007</v>
      </c>
      <c r="L3" s="127">
        <v>2008</v>
      </c>
      <c r="M3" s="127">
        <v>2009</v>
      </c>
      <c r="N3" s="127">
        <v>2010</v>
      </c>
    </row>
    <row r="4" spans="1:14" s="16" customFormat="1" ht="16.5" x14ac:dyDescent="0.3">
      <c r="A4" s="38"/>
      <c r="B4" s="65"/>
      <c r="C4" s="30"/>
      <c r="D4" s="127"/>
      <c r="E4" s="127"/>
      <c r="F4" s="127"/>
      <c r="G4" s="127"/>
      <c r="H4" s="76"/>
      <c r="I4" s="127"/>
      <c r="J4" s="127"/>
      <c r="K4" s="127"/>
      <c r="L4" s="127"/>
      <c r="M4" s="127"/>
      <c r="N4" s="127"/>
    </row>
    <row r="5" spans="1:14" ht="15" customHeight="1" x14ac:dyDescent="0.25">
      <c r="A5" s="16"/>
      <c r="B5" s="200" t="s">
        <v>32</v>
      </c>
      <c r="C5" s="31" t="s">
        <v>175</v>
      </c>
      <c r="D5" s="56">
        <v>65.900000000000006</v>
      </c>
      <c r="E5" s="56">
        <v>62.7</v>
      </c>
      <c r="F5" s="56">
        <v>58.3</v>
      </c>
      <c r="G5" s="59">
        <v>54.6</v>
      </c>
      <c r="H5" s="59">
        <v>50</v>
      </c>
      <c r="I5" s="56">
        <v>47.6</v>
      </c>
      <c r="J5" s="56">
        <v>46.5</v>
      </c>
      <c r="K5" s="56">
        <v>42.9</v>
      </c>
      <c r="L5" s="56">
        <v>37.4</v>
      </c>
      <c r="M5" s="56">
        <v>32.200000000000003</v>
      </c>
      <c r="N5" s="56">
        <v>27.1</v>
      </c>
    </row>
    <row r="6" spans="1:14" ht="15" customHeight="1" x14ac:dyDescent="0.25">
      <c r="A6" s="16"/>
      <c r="B6" s="200"/>
      <c r="C6" s="21" t="s">
        <v>130</v>
      </c>
      <c r="D6" s="57">
        <v>58.7</v>
      </c>
      <c r="E6" s="57">
        <v>55</v>
      </c>
      <c r="F6" s="57">
        <v>49.8</v>
      </c>
      <c r="G6" s="46">
        <v>45.8</v>
      </c>
      <c r="H6" s="46">
        <v>40.4</v>
      </c>
      <c r="I6" s="57">
        <v>38.1</v>
      </c>
      <c r="J6" s="57">
        <v>37.1</v>
      </c>
      <c r="K6" s="57">
        <v>33.299999999999997</v>
      </c>
      <c r="L6" s="57">
        <v>28.3</v>
      </c>
      <c r="M6" s="57">
        <v>23</v>
      </c>
      <c r="N6" s="57">
        <v>18.100000000000001</v>
      </c>
    </row>
    <row r="7" spans="1:14" ht="15" customHeight="1" x14ac:dyDescent="0.25">
      <c r="A7" s="16"/>
      <c r="B7" s="200"/>
      <c r="C7" s="21" t="s">
        <v>131</v>
      </c>
      <c r="D7" s="57">
        <v>73.099999999999994</v>
      </c>
      <c r="E7" s="57">
        <v>70.400000000000006</v>
      </c>
      <c r="F7" s="57">
        <v>66.7</v>
      </c>
      <c r="G7" s="46">
        <v>63.5</v>
      </c>
      <c r="H7" s="46">
        <v>59.6</v>
      </c>
      <c r="I7" s="57">
        <v>57.2</v>
      </c>
      <c r="J7" s="57">
        <v>56</v>
      </c>
      <c r="K7" s="57">
        <v>52.6</v>
      </c>
      <c r="L7" s="57">
        <v>46.5</v>
      </c>
      <c r="M7" s="57">
        <v>41.4</v>
      </c>
      <c r="N7" s="57">
        <v>36.1</v>
      </c>
    </row>
    <row r="8" spans="1:14" ht="15" customHeight="1" x14ac:dyDescent="0.25">
      <c r="A8" s="16"/>
      <c r="B8" s="200"/>
      <c r="C8" s="21"/>
      <c r="D8" s="57"/>
      <c r="E8" s="57"/>
      <c r="F8" s="57"/>
      <c r="G8" s="46"/>
      <c r="H8" s="46"/>
      <c r="I8" s="57"/>
    </row>
    <row r="9" spans="1:14" ht="15" customHeight="1" x14ac:dyDescent="0.25">
      <c r="A9" s="16"/>
      <c r="B9" s="200"/>
      <c r="C9" s="31" t="s">
        <v>176</v>
      </c>
      <c r="D9" s="57"/>
      <c r="E9" s="57"/>
      <c r="F9" s="57"/>
      <c r="G9" s="46"/>
      <c r="H9" s="46"/>
      <c r="I9" s="57"/>
    </row>
    <row r="10" spans="1:14" ht="15" customHeight="1" x14ac:dyDescent="0.25">
      <c r="A10" s="16"/>
      <c r="B10" s="200"/>
      <c r="C10" s="21" t="s">
        <v>121</v>
      </c>
      <c r="D10" s="57">
        <v>28.1</v>
      </c>
      <c r="E10" s="57">
        <v>32.5</v>
      </c>
      <c r="F10" s="57">
        <v>31.8</v>
      </c>
      <c r="G10" s="46">
        <v>48</v>
      </c>
      <c r="H10" s="46">
        <v>47.8</v>
      </c>
      <c r="I10" s="57">
        <v>55.5</v>
      </c>
      <c r="J10" s="57">
        <v>11.9</v>
      </c>
      <c r="K10" s="57">
        <v>19.399999999999999</v>
      </c>
      <c r="L10" s="57">
        <v>30.6</v>
      </c>
      <c r="M10" s="57">
        <v>41.5</v>
      </c>
    </row>
    <row r="11" spans="1:14" ht="15" customHeight="1" x14ac:dyDescent="0.25">
      <c r="A11" s="16"/>
      <c r="B11" s="200"/>
      <c r="C11" s="21" t="s">
        <v>122</v>
      </c>
      <c r="D11" s="57">
        <v>43</v>
      </c>
      <c r="E11" s="57">
        <v>33.700000000000003</v>
      </c>
      <c r="F11" s="57">
        <v>23.9</v>
      </c>
      <c r="G11" s="46">
        <v>28.2</v>
      </c>
      <c r="H11" s="46">
        <v>39.299999999999997</v>
      </c>
      <c r="I11" s="57">
        <v>32.9</v>
      </c>
      <c r="J11" s="57">
        <v>14.4</v>
      </c>
      <c r="K11" s="57">
        <v>21.9</v>
      </c>
      <c r="L11" s="57">
        <v>23.6</v>
      </c>
      <c r="M11" s="57">
        <v>27.1</v>
      </c>
    </row>
    <row r="12" spans="1:14" ht="15" customHeight="1" x14ac:dyDescent="0.25">
      <c r="A12" s="16"/>
      <c r="B12" s="200"/>
      <c r="C12" s="22" t="s">
        <v>123</v>
      </c>
      <c r="D12" s="46">
        <v>45.9</v>
      </c>
      <c r="E12" s="46">
        <v>27.6</v>
      </c>
      <c r="F12" s="46">
        <v>25.3</v>
      </c>
      <c r="G12" s="46">
        <v>27.1</v>
      </c>
      <c r="H12" s="46">
        <v>26.9</v>
      </c>
      <c r="I12" s="46">
        <v>29.6</v>
      </c>
      <c r="J12" s="57">
        <v>20.2</v>
      </c>
      <c r="K12" s="57">
        <v>16</v>
      </c>
      <c r="L12" s="57">
        <v>25.9</v>
      </c>
      <c r="M12" s="57">
        <v>27.2</v>
      </c>
    </row>
    <row r="13" spans="1:14" s="16" customFormat="1" ht="15" customHeight="1" x14ac:dyDescent="0.25">
      <c r="B13" s="143"/>
      <c r="C13" s="22"/>
      <c r="D13" s="46"/>
      <c r="E13" s="46"/>
      <c r="F13" s="46"/>
      <c r="G13" s="46"/>
      <c r="H13" s="46"/>
      <c r="I13" s="46"/>
    </row>
    <row r="14" spans="1:14" s="16" customFormat="1" ht="27" customHeight="1" x14ac:dyDescent="0.25">
      <c r="B14" s="200" t="s">
        <v>35</v>
      </c>
      <c r="C14" s="77" t="s">
        <v>214</v>
      </c>
      <c r="D14" s="59">
        <f>SUM(D15:D24)</f>
        <v>100</v>
      </c>
      <c r="E14" s="59">
        <f>SUM(E15:E24)</f>
        <v>100</v>
      </c>
      <c r="F14" s="59">
        <f>SUM(F15:F24)</f>
        <v>100</v>
      </c>
      <c r="G14" s="59"/>
      <c r="H14" s="59">
        <f>SUM(H15:H24)</f>
        <v>100</v>
      </c>
      <c r="I14" s="59">
        <f>SUM(I15:I24)</f>
        <v>100</v>
      </c>
      <c r="J14" s="59">
        <f>SUM(J15:J24)</f>
        <v>100.00000000000001</v>
      </c>
      <c r="K14" s="59">
        <f>SUM(K15:K24)</f>
        <v>100</v>
      </c>
      <c r="L14" s="59">
        <f>SUM(L15:L24)</f>
        <v>100</v>
      </c>
    </row>
    <row r="15" spans="1:14" s="16" customFormat="1" x14ac:dyDescent="0.25">
      <c r="B15" s="200"/>
      <c r="C15" s="67" t="s">
        <v>203</v>
      </c>
      <c r="D15" s="46">
        <v>4.5703839122486292</v>
      </c>
      <c r="E15" s="46">
        <v>4.7464467450429897</v>
      </c>
      <c r="F15" s="46">
        <v>3.890482116768573</v>
      </c>
      <c r="G15" s="169" t="s">
        <v>60</v>
      </c>
      <c r="H15" s="46">
        <v>2.6076149587617219</v>
      </c>
      <c r="I15" s="46">
        <v>2.4858227092482839</v>
      </c>
      <c r="J15" s="46">
        <v>2.4593265228906547</v>
      </c>
      <c r="K15" s="46">
        <v>2.3477133864099242</v>
      </c>
      <c r="L15" s="46">
        <v>2.382383649191635</v>
      </c>
    </row>
    <row r="16" spans="1:14" s="16" customFormat="1" x14ac:dyDescent="0.25">
      <c r="B16" s="200"/>
      <c r="C16" s="67" t="s">
        <v>204</v>
      </c>
      <c r="D16" s="46">
        <v>7.7729172107599904</v>
      </c>
      <c r="E16" s="46">
        <v>6.3081242323214601</v>
      </c>
      <c r="F16" s="46">
        <v>6.1820247822087548</v>
      </c>
      <c r="G16" s="169" t="s">
        <v>60</v>
      </c>
      <c r="H16" s="46">
        <v>5.7507626256920119</v>
      </c>
      <c r="I16" s="46">
        <v>5.6730482241077897</v>
      </c>
      <c r="J16" s="46">
        <v>5.6207171984697526</v>
      </c>
      <c r="K16" s="46">
        <v>7.9263099426032211</v>
      </c>
      <c r="L16" s="46">
        <v>7.688170342012846</v>
      </c>
    </row>
    <row r="17" spans="1:14" s="16" customFormat="1" x14ac:dyDescent="0.25">
      <c r="B17" s="200"/>
      <c r="C17" s="68" t="s">
        <v>205</v>
      </c>
      <c r="D17" s="46">
        <v>8.8208409506398535</v>
      </c>
      <c r="E17" s="46">
        <v>7.4457507164999717</v>
      </c>
      <c r="F17" s="46">
        <v>8.3031221254261123</v>
      </c>
      <c r="G17" s="169" t="s">
        <v>60</v>
      </c>
      <c r="H17" s="46">
        <v>8.9526607163032423</v>
      </c>
      <c r="I17" s="46">
        <v>7.3146292585170345</v>
      </c>
      <c r="J17" s="46">
        <v>7.218228444108127</v>
      </c>
      <c r="K17" s="33">
        <v>7.9114978707646735</v>
      </c>
      <c r="L17" s="46">
        <v>8.2813933622298865</v>
      </c>
    </row>
    <row r="18" spans="1:14" s="16" customFormat="1" x14ac:dyDescent="0.25">
      <c r="B18" s="200"/>
      <c r="C18" s="67" t="s">
        <v>206</v>
      </c>
      <c r="D18" s="46">
        <v>9.4345782188560978</v>
      </c>
      <c r="E18" s="46">
        <v>7.5539568345323742</v>
      </c>
      <c r="F18" s="46">
        <v>10.251068665115524</v>
      </c>
      <c r="G18" s="169" t="s">
        <v>60</v>
      </c>
      <c r="H18" s="46">
        <v>8.0578465710089251</v>
      </c>
      <c r="I18" s="46">
        <v>12.542105487570886</v>
      </c>
      <c r="J18" s="46">
        <v>12.370202211291883</v>
      </c>
      <c r="K18" s="46">
        <v>11.927420847991113</v>
      </c>
      <c r="L18" s="46">
        <v>10.260385357673933</v>
      </c>
    </row>
    <row r="19" spans="1:14" s="16" customFormat="1" x14ac:dyDescent="0.25">
      <c r="B19" s="200"/>
      <c r="C19" s="67" t="s">
        <v>207</v>
      </c>
      <c r="D19" s="46">
        <v>10.573909636980936</v>
      </c>
      <c r="E19" s="46">
        <v>12.528513774346376</v>
      </c>
      <c r="F19" s="46">
        <v>14.155078188409718</v>
      </c>
      <c r="G19" s="169" t="s">
        <v>60</v>
      </c>
      <c r="H19" s="46">
        <v>9.5243475313523902</v>
      </c>
      <c r="I19" s="46">
        <v>9.2120411034835641</v>
      </c>
      <c r="J19" s="46">
        <v>9.2970950519191167</v>
      </c>
      <c r="K19" s="46">
        <v>9.3834475097204226</v>
      </c>
      <c r="L19" s="46">
        <v>8.6262536779827261</v>
      </c>
    </row>
    <row r="20" spans="1:14" s="16" customFormat="1" x14ac:dyDescent="0.25">
      <c r="B20" s="200"/>
      <c r="C20" s="67" t="s">
        <v>208</v>
      </c>
      <c r="D20" s="46">
        <v>15.9800208931836</v>
      </c>
      <c r="E20" s="46">
        <v>13.514066795344212</v>
      </c>
      <c r="F20" s="46">
        <v>15.973161625453169</v>
      </c>
      <c r="G20" s="169" t="s">
        <v>60</v>
      </c>
      <c r="H20" s="46">
        <v>15.116935939441872</v>
      </c>
      <c r="I20" s="46">
        <v>14.33505308489319</v>
      </c>
      <c r="J20" s="46">
        <v>15.159540925715728</v>
      </c>
      <c r="K20" s="46">
        <v>14.88428068876134</v>
      </c>
      <c r="L20" s="46">
        <v>13.826051191191823</v>
      </c>
    </row>
    <row r="21" spans="1:14" s="16" customFormat="1" ht="15" customHeight="1" x14ac:dyDescent="0.25">
      <c r="B21" s="200"/>
      <c r="C21" s="67" t="s">
        <v>209</v>
      </c>
      <c r="D21" s="46">
        <v>15.813528336380255</v>
      </c>
      <c r="E21" s="46">
        <v>15.333099374159209</v>
      </c>
      <c r="F21" s="46">
        <v>14.441859206752881</v>
      </c>
      <c r="G21" s="169" t="s">
        <v>60</v>
      </c>
      <c r="H21" s="46">
        <v>15.485255903287765</v>
      </c>
      <c r="I21" s="46">
        <v>14.066430733808041</v>
      </c>
      <c r="J21" s="46">
        <v>13.902551814016059</v>
      </c>
      <c r="K21" s="46">
        <v>14.671357156082207</v>
      </c>
      <c r="L21" s="46">
        <v>14.694529692789571</v>
      </c>
    </row>
    <row r="22" spans="1:14" s="16" customFormat="1" ht="15" customHeight="1" x14ac:dyDescent="0.25">
      <c r="B22" s="200"/>
      <c r="C22" s="67" t="s">
        <v>210</v>
      </c>
      <c r="D22" s="46">
        <v>4.955601984852442</v>
      </c>
      <c r="E22" s="46">
        <v>4.6616365444229979</v>
      </c>
      <c r="F22" s="46">
        <v>5.9466479086629516</v>
      </c>
      <c r="G22" s="169" t="s">
        <v>60</v>
      </c>
      <c r="H22" s="46">
        <v>6.4286521297028578</v>
      </c>
      <c r="I22" s="46">
        <v>6.8818488039909598</v>
      </c>
      <c r="J22" s="46">
        <v>6.7936267709252958</v>
      </c>
      <c r="K22" s="46">
        <v>6.0248102203295684</v>
      </c>
      <c r="L22" s="46">
        <v>6.3103110070553994</v>
      </c>
    </row>
    <row r="23" spans="1:14" s="16" customFormat="1" ht="15" customHeight="1" x14ac:dyDescent="0.25">
      <c r="B23" s="200"/>
      <c r="C23" s="68" t="s">
        <v>211</v>
      </c>
      <c r="D23" s="46">
        <v>22.078218856098196</v>
      </c>
      <c r="E23" s="46">
        <v>18.977013511142303</v>
      </c>
      <c r="F23" s="46">
        <v>20.851144418592067</v>
      </c>
      <c r="G23" s="169" t="s">
        <v>60</v>
      </c>
      <c r="H23" s="33">
        <v>28.075923624449217</v>
      </c>
      <c r="I23" s="46">
        <v>27.489020594380246</v>
      </c>
      <c r="J23" s="46">
        <v>27.178711060663385</v>
      </c>
      <c r="K23" s="46">
        <v>24.92316237733753</v>
      </c>
      <c r="L23" s="33">
        <v>27.930521719872182</v>
      </c>
    </row>
    <row r="24" spans="1:14" s="16" customFormat="1" ht="15" customHeight="1" x14ac:dyDescent="0.25">
      <c r="B24" s="200"/>
      <c r="C24" s="67" t="s">
        <v>212</v>
      </c>
      <c r="D24" s="46">
        <v>0</v>
      </c>
      <c r="E24" s="46">
        <v>8.9313914721881034</v>
      </c>
      <c r="F24" s="46">
        <v>5.4109626102483632E-3</v>
      </c>
      <c r="G24" s="169" t="s">
        <v>60</v>
      </c>
      <c r="H24" s="46">
        <v>0</v>
      </c>
      <c r="I24" s="46">
        <v>0</v>
      </c>
      <c r="J24" s="46">
        <v>0</v>
      </c>
      <c r="K24" s="46">
        <v>0</v>
      </c>
      <c r="L24" s="46">
        <v>0</v>
      </c>
    </row>
    <row r="25" spans="1:14" s="16" customFormat="1" ht="15" customHeight="1" x14ac:dyDescent="0.25">
      <c r="B25" s="157"/>
      <c r="C25" s="67"/>
      <c r="D25" s="46"/>
      <c r="E25" s="46"/>
      <c r="F25" s="46"/>
      <c r="G25" s="46"/>
      <c r="H25" s="46"/>
      <c r="I25" s="46"/>
      <c r="J25" s="46"/>
      <c r="K25" s="46"/>
      <c r="L25" s="46"/>
    </row>
    <row r="26" spans="1:14" ht="15.75" x14ac:dyDescent="0.25">
      <c r="A26" s="16"/>
      <c r="C26" s="37"/>
      <c r="D26" s="122" t="s">
        <v>49</v>
      </c>
      <c r="E26" s="122" t="s">
        <v>50</v>
      </c>
      <c r="F26" s="122" t="s">
        <v>86</v>
      </c>
      <c r="G26" s="122" t="s">
        <v>51</v>
      </c>
      <c r="H26" s="108"/>
      <c r="I26" s="109"/>
    </row>
    <row r="27" spans="1:14" x14ac:dyDescent="0.25">
      <c r="A27" s="16"/>
      <c r="C27" s="18"/>
      <c r="D27" s="127">
        <v>2001</v>
      </c>
      <c r="E27" s="28">
        <v>2005</v>
      </c>
      <c r="F27" s="28">
        <v>2006</v>
      </c>
      <c r="G27" s="127" t="s">
        <v>52</v>
      </c>
      <c r="H27" s="127"/>
      <c r="I27" s="127"/>
      <c r="J27" s="127"/>
      <c r="K27" s="127"/>
      <c r="L27" s="127"/>
      <c r="M27" s="127"/>
      <c r="N27" s="127"/>
    </row>
    <row r="28" spans="1:14" s="16" customFormat="1" x14ac:dyDescent="0.25">
      <c r="B28" s="54"/>
      <c r="C28" s="18"/>
      <c r="D28" s="127"/>
      <c r="E28" s="43"/>
      <c r="F28" s="43"/>
      <c r="G28" s="127"/>
      <c r="H28" s="127"/>
      <c r="I28" s="43"/>
    </row>
    <row r="29" spans="1:14" s="16" customFormat="1" ht="41.25" customHeight="1" x14ac:dyDescent="0.25">
      <c r="B29" s="121"/>
      <c r="C29" s="31" t="s">
        <v>177</v>
      </c>
      <c r="D29" s="56"/>
      <c r="E29" s="56"/>
      <c r="F29" s="56">
        <v>0.70000000000000007</v>
      </c>
      <c r="G29" s="59"/>
      <c r="H29" s="59"/>
      <c r="I29" s="56"/>
    </row>
    <row r="30" spans="1:14" s="16" customFormat="1" ht="15" customHeight="1" x14ac:dyDescent="0.25">
      <c r="B30" s="121"/>
      <c r="C30" s="21" t="s">
        <v>132</v>
      </c>
      <c r="D30" s="57"/>
      <c r="E30" s="57"/>
      <c r="F30" s="57">
        <v>0.70000000000000007</v>
      </c>
      <c r="G30" s="46"/>
      <c r="H30" s="46"/>
      <c r="I30" s="57"/>
    </row>
    <row r="31" spans="1:14" s="16" customFormat="1" ht="15" customHeight="1" x14ac:dyDescent="0.25">
      <c r="B31" s="121"/>
      <c r="C31" s="21" t="s">
        <v>133</v>
      </c>
      <c r="D31" s="57"/>
      <c r="E31" s="57"/>
      <c r="F31" s="57">
        <v>0.70000000000000007</v>
      </c>
      <c r="G31" s="46"/>
      <c r="H31" s="46"/>
      <c r="I31" s="57"/>
    </row>
    <row r="32" spans="1:14" s="16" customFormat="1" ht="15" customHeight="1" x14ac:dyDescent="0.25">
      <c r="B32" s="121"/>
      <c r="C32" s="21" t="s">
        <v>134</v>
      </c>
      <c r="D32" s="57"/>
      <c r="E32" s="57"/>
      <c r="F32" s="57">
        <v>1.4000000000000001</v>
      </c>
      <c r="G32" s="46"/>
      <c r="H32" s="46"/>
      <c r="I32" s="57"/>
    </row>
    <row r="33" spans="1:9" s="16" customFormat="1" ht="15" customHeight="1" x14ac:dyDescent="0.25">
      <c r="B33" s="121"/>
      <c r="C33" s="58" t="s">
        <v>135</v>
      </c>
      <c r="D33" s="57"/>
      <c r="E33" s="57"/>
      <c r="F33" s="57">
        <v>0.5</v>
      </c>
      <c r="G33" s="46"/>
      <c r="H33" s="46"/>
      <c r="I33" s="57"/>
    </row>
    <row r="34" spans="1:9" s="16" customFormat="1" x14ac:dyDescent="0.25">
      <c r="B34" s="121"/>
      <c r="C34" s="31" t="s">
        <v>101</v>
      </c>
      <c r="D34" s="56">
        <v>14.1</v>
      </c>
      <c r="E34" s="56">
        <v>28.7</v>
      </c>
      <c r="F34" s="56"/>
      <c r="G34" s="59">
        <v>29</v>
      </c>
      <c r="H34" s="59"/>
      <c r="I34" s="56"/>
    </row>
    <row r="35" spans="1:9" s="16" customFormat="1" ht="15" customHeight="1" x14ac:dyDescent="0.25">
      <c r="B35" s="121"/>
      <c r="C35" s="21" t="s">
        <v>132</v>
      </c>
      <c r="D35" s="57">
        <v>19.600000000000001</v>
      </c>
      <c r="E35" s="57">
        <v>42.9</v>
      </c>
      <c r="F35" s="57"/>
      <c r="G35" s="46">
        <v>42.8</v>
      </c>
      <c r="H35" s="46"/>
      <c r="I35" s="57"/>
    </row>
    <row r="36" spans="1:9" s="16" customFormat="1" ht="15" customHeight="1" x14ac:dyDescent="0.25">
      <c r="B36" s="121"/>
      <c r="C36" s="21" t="s">
        <v>133</v>
      </c>
      <c r="D36" s="57">
        <v>9.4</v>
      </c>
      <c r="E36" s="57">
        <v>15.1</v>
      </c>
      <c r="F36" s="57"/>
      <c r="G36" s="46">
        <v>17.100000000000001</v>
      </c>
      <c r="H36" s="46"/>
      <c r="I36" s="57"/>
    </row>
    <row r="37" spans="1:9" s="16" customFormat="1" ht="15" customHeight="1" x14ac:dyDescent="0.25">
      <c r="B37" s="121"/>
      <c r="C37" s="21" t="s">
        <v>134</v>
      </c>
      <c r="D37" s="57">
        <v>39.9</v>
      </c>
      <c r="E37" s="57">
        <v>52</v>
      </c>
      <c r="F37" s="57"/>
      <c r="G37" s="46">
        <v>48.8</v>
      </c>
      <c r="H37" s="46"/>
      <c r="I37" s="57"/>
    </row>
    <row r="38" spans="1:9" s="16" customFormat="1" ht="15" customHeight="1" x14ac:dyDescent="0.25">
      <c r="B38" s="121"/>
      <c r="C38" s="58" t="s">
        <v>135</v>
      </c>
      <c r="D38" s="57">
        <v>9.1</v>
      </c>
      <c r="E38" s="57">
        <v>23.4</v>
      </c>
      <c r="F38" s="57"/>
      <c r="G38" s="46">
        <v>22.3</v>
      </c>
      <c r="H38" s="46"/>
      <c r="I38" s="57"/>
    </row>
    <row r="39" spans="1:9" x14ac:dyDescent="0.25">
      <c r="A39" s="16"/>
      <c r="B39" s="200" t="s">
        <v>35</v>
      </c>
      <c r="C39" s="77" t="s">
        <v>103</v>
      </c>
      <c r="D39" s="59"/>
      <c r="E39" s="59"/>
      <c r="F39" s="59"/>
      <c r="G39" s="59"/>
      <c r="H39" s="59"/>
      <c r="I39" s="59"/>
    </row>
    <row r="40" spans="1:9" ht="15" customHeight="1" x14ac:dyDescent="0.25">
      <c r="A40" s="16"/>
      <c r="B40" s="200"/>
      <c r="C40" s="67" t="s">
        <v>30</v>
      </c>
      <c r="D40" s="46">
        <f>1506/63214</f>
        <v>2.3823836491916349E-2</v>
      </c>
      <c r="E40" s="46"/>
      <c r="F40" s="46"/>
    </row>
    <row r="41" spans="1:9" ht="15" customHeight="1" x14ac:dyDescent="0.25">
      <c r="A41" s="16"/>
      <c r="B41" s="200"/>
      <c r="C41" s="67" t="s">
        <v>104</v>
      </c>
      <c r="D41" s="46"/>
      <c r="E41" s="46"/>
      <c r="F41" s="46"/>
    </row>
    <row r="42" spans="1:9" ht="15" customHeight="1" x14ac:dyDescent="0.25">
      <c r="A42" s="16"/>
      <c r="B42" s="200"/>
      <c r="C42" s="68" t="s">
        <v>31</v>
      </c>
      <c r="D42" s="46"/>
      <c r="E42" s="46"/>
      <c r="F42" s="46"/>
    </row>
    <row r="43" spans="1:9" ht="15" customHeight="1" x14ac:dyDescent="0.25">
      <c r="A43" s="16"/>
      <c r="B43" s="200"/>
      <c r="C43" s="67" t="s">
        <v>105</v>
      </c>
      <c r="D43" s="46"/>
      <c r="E43" s="46"/>
      <c r="F43" s="46"/>
      <c r="G43" s="46"/>
      <c r="H43" s="46"/>
      <c r="I43" s="46"/>
    </row>
    <row r="44" spans="1:9" ht="38.25" customHeight="1" x14ac:dyDescent="0.25">
      <c r="A44" s="16"/>
      <c r="B44" s="200" t="s">
        <v>36</v>
      </c>
      <c r="C44" s="130" t="s">
        <v>87</v>
      </c>
      <c r="D44" s="59"/>
      <c r="E44" s="59" t="s">
        <v>88</v>
      </c>
      <c r="F44" s="46"/>
      <c r="G44" s="59" t="s">
        <v>89</v>
      </c>
      <c r="H44" s="46"/>
      <c r="I44" s="46"/>
    </row>
    <row r="45" spans="1:9" ht="15" customHeight="1" x14ac:dyDescent="0.25">
      <c r="A45" s="16"/>
      <c r="B45" s="200"/>
      <c r="C45" s="21" t="s">
        <v>134</v>
      </c>
      <c r="D45" s="46"/>
      <c r="E45" s="46" t="s">
        <v>90</v>
      </c>
      <c r="F45" s="61"/>
      <c r="G45" s="139" t="s">
        <v>92</v>
      </c>
      <c r="H45" s="46"/>
      <c r="I45" s="46"/>
    </row>
    <row r="46" spans="1:9" ht="15" customHeight="1" x14ac:dyDescent="0.25">
      <c r="A46" s="16"/>
      <c r="B46" s="200"/>
      <c r="C46" s="58" t="s">
        <v>135</v>
      </c>
      <c r="D46" s="57"/>
      <c r="E46" s="57" t="s">
        <v>91</v>
      </c>
      <c r="F46" s="62"/>
      <c r="G46" s="61" t="s">
        <v>93</v>
      </c>
      <c r="H46" s="46"/>
      <c r="I46" s="46"/>
    </row>
    <row r="47" spans="1:9" ht="15" customHeight="1" x14ac:dyDescent="0.25">
      <c r="A47" s="16"/>
      <c r="B47" s="200"/>
      <c r="C47" s="63" t="s">
        <v>94</v>
      </c>
      <c r="D47" s="56"/>
      <c r="E47" s="56" t="s">
        <v>95</v>
      </c>
      <c r="F47" s="64"/>
      <c r="G47" s="60" t="s">
        <v>96</v>
      </c>
      <c r="H47" s="32"/>
      <c r="I47" s="59"/>
    </row>
    <row r="48" spans="1:9" ht="15" customHeight="1" x14ac:dyDescent="0.25">
      <c r="A48" s="16"/>
      <c r="B48" s="200"/>
      <c r="C48" s="21" t="s">
        <v>134</v>
      </c>
      <c r="D48" s="46"/>
      <c r="E48" s="46" t="s">
        <v>97</v>
      </c>
      <c r="F48" s="61"/>
      <c r="G48" s="139" t="s">
        <v>99</v>
      </c>
      <c r="H48" s="33"/>
      <c r="I48" s="61"/>
    </row>
    <row r="49" spans="1:16" ht="15" customHeight="1" x14ac:dyDescent="0.25">
      <c r="A49" s="16"/>
      <c r="B49" s="200"/>
      <c r="C49" s="58" t="s">
        <v>135</v>
      </c>
      <c r="D49" s="46"/>
      <c r="E49" s="46" t="s">
        <v>98</v>
      </c>
      <c r="F49" s="61"/>
      <c r="G49" s="61" t="s">
        <v>100</v>
      </c>
      <c r="H49" s="33"/>
      <c r="I49" s="35"/>
    </row>
    <row r="50" spans="1:16" s="16" customFormat="1" ht="15" customHeight="1" x14ac:dyDescent="0.25">
      <c r="B50" s="92"/>
      <c r="C50" s="69"/>
      <c r="D50" s="46"/>
      <c r="E50" s="46"/>
      <c r="F50" s="61"/>
      <c r="G50" s="61"/>
      <c r="H50" s="33"/>
      <c r="I50" s="35"/>
    </row>
    <row r="51" spans="1:16" ht="15.75" x14ac:dyDescent="0.25">
      <c r="C51" s="37"/>
      <c r="D51" s="94">
        <v>2000</v>
      </c>
      <c r="E51" s="94">
        <v>2001</v>
      </c>
      <c r="F51" s="94">
        <v>2002</v>
      </c>
      <c r="G51" s="94">
        <v>2003</v>
      </c>
      <c r="H51" s="76">
        <v>2004</v>
      </c>
      <c r="I51" s="94">
        <v>2005</v>
      </c>
      <c r="J51" s="94">
        <v>2006</v>
      </c>
      <c r="K51" s="94">
        <v>2007</v>
      </c>
      <c r="L51" s="94">
        <v>2008</v>
      </c>
      <c r="M51" s="94">
        <v>2009</v>
      </c>
      <c r="N51" s="94">
        <v>2010</v>
      </c>
      <c r="O51" s="127">
        <v>2011</v>
      </c>
    </row>
    <row r="52" spans="1:16" ht="15.75" x14ac:dyDescent="0.25">
      <c r="B52" s="200" t="s">
        <v>37</v>
      </c>
      <c r="C52" s="163" t="s">
        <v>178</v>
      </c>
      <c r="D52" s="95">
        <v>1252</v>
      </c>
      <c r="E52" s="95">
        <v>1308.5</v>
      </c>
      <c r="F52" s="95">
        <v>1451.8</v>
      </c>
      <c r="G52" s="95">
        <v>1872.8</v>
      </c>
      <c r="H52" s="97">
        <v>1984.5</v>
      </c>
      <c r="I52" s="95">
        <v>2211.9</v>
      </c>
      <c r="J52" s="95">
        <v>3646.7</v>
      </c>
      <c r="K52" s="95">
        <v>4112.2</v>
      </c>
      <c r="L52" s="95">
        <v>4836.2</v>
      </c>
      <c r="M52" s="95">
        <v>4505.8</v>
      </c>
      <c r="N52" s="16"/>
      <c r="O52" s="95"/>
      <c r="P52" s="95"/>
    </row>
    <row r="53" spans="1:16" s="16" customFormat="1" x14ac:dyDescent="0.25">
      <c r="B53" s="200"/>
      <c r="C53" s="138" t="s">
        <v>108</v>
      </c>
      <c r="D53" s="171">
        <v>-15.8</v>
      </c>
      <c r="E53" s="171">
        <f>((E52/D52)-1)*100</f>
        <v>4.5127795527156511</v>
      </c>
      <c r="F53" s="171">
        <f t="shared" ref="F53:M53" si="0">((F52/E52)-1)*100</f>
        <v>10.951471150171944</v>
      </c>
      <c r="G53" s="171">
        <f t="shared" si="0"/>
        <v>28.998484639757539</v>
      </c>
      <c r="H53" s="171">
        <f t="shared" si="0"/>
        <v>5.9643314822725335</v>
      </c>
      <c r="I53" s="171">
        <f t="shared" si="0"/>
        <v>11.458805744520028</v>
      </c>
      <c r="J53" s="171">
        <f t="shared" si="0"/>
        <v>64.867308648673074</v>
      </c>
      <c r="K53" s="171">
        <f t="shared" si="0"/>
        <v>12.764965585323718</v>
      </c>
      <c r="L53" s="171">
        <f t="shared" si="0"/>
        <v>17.606147560916298</v>
      </c>
      <c r="M53" s="171">
        <f t="shared" si="0"/>
        <v>-6.83181009883792</v>
      </c>
      <c r="N53" s="168"/>
      <c r="O53" s="46"/>
      <c r="P53" s="46"/>
    </row>
    <row r="54" spans="1:16" x14ac:dyDescent="0.25">
      <c r="B54" s="200"/>
      <c r="C54" s="147" t="s">
        <v>124</v>
      </c>
      <c r="D54" s="140"/>
      <c r="E54" s="140"/>
      <c r="F54" s="140"/>
      <c r="G54" s="140"/>
      <c r="H54" s="140"/>
      <c r="I54" s="140"/>
      <c r="J54" s="174">
        <v>1906800</v>
      </c>
      <c r="K54" s="174">
        <v>2053000</v>
      </c>
      <c r="L54" s="174">
        <v>2419700</v>
      </c>
      <c r="M54" s="174">
        <v>2533400</v>
      </c>
      <c r="N54" s="174">
        <v>2809100</v>
      </c>
      <c r="O54" s="174">
        <v>3010900</v>
      </c>
      <c r="P54" s="148" t="s">
        <v>224</v>
      </c>
    </row>
    <row r="55" spans="1:16" s="16" customFormat="1" hidden="1" x14ac:dyDescent="0.25">
      <c r="B55" s="200"/>
      <c r="C55" s="138" t="s">
        <v>111</v>
      </c>
      <c r="D55" s="174">
        <f>[1]Constant!B$66</f>
        <v>1445728.1905580759</v>
      </c>
      <c r="E55" s="174">
        <f>[1]Constant!C$66</f>
        <v>1554417.5028104</v>
      </c>
      <c r="F55" s="174">
        <f>[1]Constant!D$66</f>
        <v>1636443.125903144</v>
      </c>
      <c r="G55" s="174">
        <f>[1]Constant!E$66</f>
        <v>1692071.3793706771</v>
      </c>
      <c r="H55" s="174">
        <f>[1]Constant!F$66</f>
        <v>1678172.0933227483</v>
      </c>
      <c r="I55" s="174">
        <f>[1]Constant!G$66</f>
        <v>1802709.0852748323</v>
      </c>
      <c r="J55" s="174">
        <f>[1]Constant!H$66</f>
        <v>1906839</v>
      </c>
      <c r="K55" s="174">
        <f>[1]Constant!I$66</f>
        <v>1966840</v>
      </c>
      <c r="L55" s="174">
        <f>[1]Constant!J$66</f>
        <v>2155413</v>
      </c>
      <c r="M55" s="174">
        <f>[1]Constant!K$66</f>
        <v>2135891</v>
      </c>
      <c r="N55" s="174">
        <f>[1]Constant!L$66</f>
        <v>2307761</v>
      </c>
      <c r="O55" s="96"/>
      <c r="P55" s="96"/>
    </row>
    <row r="56" spans="1:16" s="16" customFormat="1" x14ac:dyDescent="0.25">
      <c r="B56" s="200"/>
      <c r="C56" s="165" t="s">
        <v>226</v>
      </c>
      <c r="D56" s="171"/>
      <c r="E56" s="171">
        <f>(E55/D55-1)*100</f>
        <v>7.5179631248919687</v>
      </c>
      <c r="F56" s="171">
        <f t="shared" ref="F56:L56" si="1">(F55/E55-1)*100</f>
        <v>5.2769364050804235</v>
      </c>
      <c r="G56" s="171">
        <f t="shared" si="1"/>
        <v>3.3993392490699659</v>
      </c>
      <c r="H56" s="171">
        <f t="shared" si="1"/>
        <v>-0.8214361531898362</v>
      </c>
      <c r="I56" s="171">
        <f t="shared" si="1"/>
        <v>7.4209905198401316</v>
      </c>
      <c r="J56" s="171">
        <f t="shared" si="1"/>
        <v>5.7763016548669777</v>
      </c>
      <c r="K56" s="171">
        <f t="shared" si="1"/>
        <v>3.1466211882597239</v>
      </c>
      <c r="L56" s="171">
        <f t="shared" si="1"/>
        <v>9.5876126171930522</v>
      </c>
      <c r="M56" s="171">
        <v>-0.7</v>
      </c>
      <c r="N56" s="171">
        <v>8.1999999999999993</v>
      </c>
      <c r="O56" s="171">
        <v>2.2999999999999998</v>
      </c>
      <c r="P56" s="148" t="s">
        <v>224</v>
      </c>
    </row>
    <row r="57" spans="1:16" x14ac:dyDescent="0.25">
      <c r="B57" s="200"/>
      <c r="C57" s="138" t="s">
        <v>109</v>
      </c>
      <c r="D57" s="95">
        <v>119.7</v>
      </c>
      <c r="E57" s="95">
        <v>118</v>
      </c>
      <c r="F57" s="95">
        <v>126.7</v>
      </c>
      <c r="G57" s="95">
        <v>158.19999999999999</v>
      </c>
      <c r="H57" s="95">
        <v>169.4</v>
      </c>
      <c r="I57" s="95"/>
      <c r="J57" s="95"/>
      <c r="K57" s="95"/>
      <c r="L57" s="95"/>
      <c r="M57" s="95"/>
      <c r="O57" s="95"/>
      <c r="P57" s="95"/>
    </row>
    <row r="58" spans="1:16" x14ac:dyDescent="0.25">
      <c r="B58" s="200"/>
      <c r="C58" s="147" t="s">
        <v>125</v>
      </c>
      <c r="D58" s="96"/>
      <c r="E58" s="96"/>
      <c r="F58" s="96"/>
      <c r="G58" s="96"/>
      <c r="H58" s="96"/>
      <c r="I58" s="96"/>
      <c r="J58" s="175">
        <v>143934</v>
      </c>
      <c r="K58" s="175">
        <v>149700</v>
      </c>
      <c r="L58" s="175">
        <v>170400</v>
      </c>
      <c r="M58" s="175">
        <v>172400</v>
      </c>
      <c r="N58" s="175">
        <v>184800</v>
      </c>
      <c r="O58" s="174">
        <v>191700</v>
      </c>
      <c r="P58" s="148" t="s">
        <v>224</v>
      </c>
    </row>
    <row r="59" spans="1:16" s="16" customFormat="1" hidden="1" x14ac:dyDescent="0.25">
      <c r="B59" s="200"/>
      <c r="C59" s="138" t="s">
        <v>110</v>
      </c>
      <c r="D59" s="96"/>
      <c r="E59" s="96"/>
      <c r="F59" s="96"/>
      <c r="G59" s="96"/>
      <c r="H59" s="96"/>
      <c r="I59" s="96"/>
      <c r="J59" s="175">
        <v>143934</v>
      </c>
      <c r="K59" s="175">
        <v>149950</v>
      </c>
      <c r="L59" s="175">
        <v>169334</v>
      </c>
      <c r="M59" s="175">
        <v>168819</v>
      </c>
      <c r="P59" s="148" t="s">
        <v>128</v>
      </c>
    </row>
    <row r="60" spans="1:16" s="16" customFormat="1" x14ac:dyDescent="0.25">
      <c r="B60" s="121"/>
      <c r="C60" s="137" t="s">
        <v>225</v>
      </c>
      <c r="D60" s="173"/>
      <c r="E60" s="173"/>
      <c r="F60" s="173"/>
      <c r="G60" s="173"/>
      <c r="H60" s="173"/>
      <c r="I60" s="173"/>
      <c r="J60" s="173"/>
      <c r="K60" s="173">
        <v>-0.4</v>
      </c>
      <c r="L60" s="173">
        <v>5.9</v>
      </c>
      <c r="M60" s="173">
        <v>-4.0999999999999996</v>
      </c>
      <c r="N60" s="173">
        <v>4.5999999999999996</v>
      </c>
      <c r="O60" s="173">
        <v>-1</v>
      </c>
      <c r="P60" s="148" t="s">
        <v>224</v>
      </c>
    </row>
    <row r="61" spans="1:16" x14ac:dyDescent="0.25">
      <c r="B61" s="200" t="s">
        <v>33</v>
      </c>
      <c r="C61" s="29" t="s">
        <v>112</v>
      </c>
      <c r="D61" s="144"/>
      <c r="E61" s="144"/>
      <c r="F61" s="144"/>
      <c r="G61" s="144"/>
      <c r="H61" s="144"/>
      <c r="I61" s="140">
        <f>'[2]Tables 11'!$G$32*1000000</f>
        <v>428877.40320935188</v>
      </c>
      <c r="J61" s="140"/>
      <c r="K61" s="140"/>
      <c r="L61" s="140">
        <f>'[2]Tables 11'!$J$32*1000000</f>
        <v>527520.4954221904</v>
      </c>
      <c r="M61" s="97"/>
      <c r="O61" s="97"/>
      <c r="P61" s="97"/>
    </row>
    <row r="62" spans="1:16" x14ac:dyDescent="0.25">
      <c r="B62" s="200"/>
      <c r="C62" s="29" t="s">
        <v>227</v>
      </c>
      <c r="D62" s="144"/>
      <c r="E62" s="61"/>
      <c r="F62" s="61"/>
      <c r="G62" s="61"/>
      <c r="H62" s="61"/>
      <c r="I62" s="61"/>
      <c r="J62" s="61">
        <v>5.14</v>
      </c>
      <c r="K62" s="61">
        <v>5.14</v>
      </c>
      <c r="L62" s="61">
        <v>5.14</v>
      </c>
      <c r="M62" s="61"/>
      <c r="O62" s="61"/>
      <c r="P62" s="98"/>
    </row>
    <row r="63" spans="1:16" x14ac:dyDescent="0.25">
      <c r="B63" s="54" t="s">
        <v>34</v>
      </c>
      <c r="C63" s="29" t="s">
        <v>113</v>
      </c>
      <c r="D63" s="171">
        <v>2.9</v>
      </c>
      <c r="E63" s="171">
        <v>4</v>
      </c>
      <c r="F63" s="171">
        <v>2.7</v>
      </c>
      <c r="G63" s="171">
        <v>-1.6</v>
      </c>
      <c r="H63" s="172">
        <v>0.2</v>
      </c>
      <c r="I63" s="171">
        <v>7.8</v>
      </c>
      <c r="J63" s="171">
        <v>0.1</v>
      </c>
      <c r="K63" s="171">
        <v>0</v>
      </c>
      <c r="L63" s="171">
        <v>11.3</v>
      </c>
      <c r="M63" s="171">
        <v>4.3</v>
      </c>
      <c r="N63" s="171">
        <v>0.9</v>
      </c>
      <c r="O63" s="171">
        <v>3.8</v>
      </c>
      <c r="P63" s="95"/>
    </row>
    <row r="64" spans="1:16" s="16" customFormat="1" x14ac:dyDescent="0.25">
      <c r="B64" s="121" t="s">
        <v>106</v>
      </c>
      <c r="C64" s="29" t="s">
        <v>107</v>
      </c>
      <c r="D64" s="144"/>
      <c r="E64" s="97"/>
      <c r="F64" s="97"/>
      <c r="G64" s="97"/>
      <c r="H64" s="97"/>
      <c r="I64" s="97"/>
      <c r="J64" s="176">
        <v>16.575031544368215</v>
      </c>
      <c r="K64" s="176">
        <v>16.165153244894267</v>
      </c>
      <c r="L64" s="176">
        <v>15.545553594405378</v>
      </c>
      <c r="M64" s="176">
        <v>15.57897058075168</v>
      </c>
      <c r="N64" s="176">
        <v>14.6351611154968</v>
      </c>
      <c r="O64" s="95"/>
      <c r="P64" s="95"/>
    </row>
    <row r="65" spans="2:16" x14ac:dyDescent="0.25">
      <c r="C65" s="88"/>
      <c r="D65" s="99"/>
      <c r="E65" s="99"/>
      <c r="F65" s="99"/>
      <c r="G65" s="99"/>
      <c r="H65" s="99"/>
      <c r="I65" s="99"/>
      <c r="J65" s="99"/>
      <c r="K65" s="99"/>
      <c r="L65" s="99"/>
      <c r="M65" s="99"/>
      <c r="O65" s="99"/>
      <c r="P65" s="99"/>
    </row>
    <row r="67" spans="2:16" x14ac:dyDescent="0.25">
      <c r="C67" s="82" t="s">
        <v>228</v>
      </c>
    </row>
    <row r="68" spans="2:16" s="16" customFormat="1" x14ac:dyDescent="0.25">
      <c r="B68" s="157"/>
      <c r="C68" s="47" t="s">
        <v>179</v>
      </c>
    </row>
    <row r="69" spans="2:16" s="16" customFormat="1" x14ac:dyDescent="0.25">
      <c r="B69" s="157"/>
      <c r="C69" s="47" t="s">
        <v>180</v>
      </c>
    </row>
    <row r="70" spans="2:16" s="16" customFormat="1" x14ac:dyDescent="0.25">
      <c r="B70" s="157"/>
      <c r="C70" s="47" t="s">
        <v>181</v>
      </c>
    </row>
    <row r="71" spans="2:16" x14ac:dyDescent="0.25">
      <c r="C71" s="47" t="s">
        <v>213</v>
      </c>
    </row>
    <row r="72" spans="2:16" x14ac:dyDescent="0.25">
      <c r="C72" s="47" t="s">
        <v>182</v>
      </c>
    </row>
    <row r="73" spans="2:16" s="16" customFormat="1" x14ac:dyDescent="0.25">
      <c r="B73" s="157"/>
      <c r="C73" s="47" t="s">
        <v>173</v>
      </c>
    </row>
    <row r="74" spans="2:16" x14ac:dyDescent="0.25">
      <c r="C74" s="167" t="s">
        <v>188</v>
      </c>
      <c r="D74" s="167"/>
      <c r="E74" s="167"/>
      <c r="F74" s="167"/>
    </row>
    <row r="75" spans="2:16" x14ac:dyDescent="0.25">
      <c r="C75" s="47" t="s">
        <v>174</v>
      </c>
    </row>
    <row r="76" spans="2:16" s="16" customFormat="1" x14ac:dyDescent="0.25">
      <c r="B76" s="157"/>
      <c r="C76" s="47" t="s">
        <v>183</v>
      </c>
    </row>
    <row r="77" spans="2:16" x14ac:dyDescent="0.25">
      <c r="C77" s="47" t="s">
        <v>229</v>
      </c>
    </row>
  </sheetData>
  <mergeCells count="6">
    <mergeCell ref="B52:B59"/>
    <mergeCell ref="B61:B62"/>
    <mergeCell ref="B5:B12"/>
    <mergeCell ref="B39:B43"/>
    <mergeCell ref="B44:B49"/>
    <mergeCell ref="B14:B24"/>
  </mergeCells>
  <pageMargins left="0.70866141732283472" right="0.70866141732283472" top="0.74803149606299213" bottom="0.74803149606299213" header="0.31496062992125984" footer="0.31496062992125984"/>
  <pageSetup paperSize="9" scale="68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0"/>
  <sheetViews>
    <sheetView topLeftCell="A64" zoomScaleNormal="100" workbookViewId="0">
      <selection activeCell="B1" sqref="B1"/>
    </sheetView>
  </sheetViews>
  <sheetFormatPr defaultColWidth="9.140625" defaultRowHeight="15" x14ac:dyDescent="0.25"/>
  <cols>
    <col min="1" max="1" width="6.5703125" style="1" customWidth="1"/>
    <col min="2" max="2" width="6.28515625" style="15" customWidth="1"/>
    <col min="3" max="3" width="55.7109375" style="3" customWidth="1"/>
    <col min="4" max="4" width="9.140625" style="3"/>
    <col min="5" max="5" width="9.140625" style="9"/>
    <col min="6" max="8" width="9.140625" style="3"/>
  </cols>
  <sheetData>
    <row r="1" spans="2:8" ht="15.75" x14ac:dyDescent="0.25">
      <c r="B1" s="118" t="s">
        <v>185</v>
      </c>
    </row>
    <row r="2" spans="2:8" s="1" customFormat="1" x14ac:dyDescent="0.25">
      <c r="B2" s="15"/>
      <c r="C2" s="2"/>
      <c r="D2" s="114" t="s">
        <v>49</v>
      </c>
      <c r="E2" s="114" t="s">
        <v>50</v>
      </c>
      <c r="F2" s="114" t="s">
        <v>51</v>
      </c>
      <c r="G2" s="3"/>
      <c r="H2" s="3"/>
    </row>
    <row r="3" spans="2:8" x14ac:dyDescent="0.25">
      <c r="C3" s="8"/>
      <c r="D3" s="4">
        <v>2001</v>
      </c>
      <c r="E3" s="14">
        <v>2005</v>
      </c>
      <c r="F3" s="4" t="s">
        <v>52</v>
      </c>
    </row>
    <row r="4" spans="2:8" s="1" customFormat="1" x14ac:dyDescent="0.25">
      <c r="B4" s="15"/>
      <c r="C4" s="3"/>
      <c r="D4" s="4"/>
      <c r="E4" s="13"/>
      <c r="F4" s="4"/>
      <c r="G4" s="3"/>
      <c r="H4" s="3"/>
    </row>
    <row r="5" spans="2:8" x14ac:dyDescent="0.25">
      <c r="B5" s="117" t="s">
        <v>0</v>
      </c>
      <c r="C5" s="6" t="s">
        <v>136</v>
      </c>
      <c r="D5" s="10">
        <f>'[3]Table 1'!$C$11</f>
        <v>62.7</v>
      </c>
      <c r="E5" s="10">
        <f>'[3]Table 1'!$G$11</f>
        <v>53.900000000000006</v>
      </c>
      <c r="F5" s="10">
        <f>'[3]Table 1'!$J$11</f>
        <v>41.6</v>
      </c>
    </row>
    <row r="6" spans="2:8" x14ac:dyDescent="0.25">
      <c r="B6" s="117"/>
      <c r="C6" s="21" t="s">
        <v>132</v>
      </c>
      <c r="D6" s="9">
        <v>87.4</v>
      </c>
      <c r="E6" s="9">
        <v>80.624061512420937</v>
      </c>
      <c r="F6" s="9">
        <v>56.8</v>
      </c>
    </row>
    <row r="7" spans="2:8" x14ac:dyDescent="0.25">
      <c r="B7" s="117"/>
      <c r="C7" s="21" t="s">
        <v>133</v>
      </c>
      <c r="D7" s="9">
        <v>39.300000000000004</v>
      </c>
      <c r="E7" s="9">
        <v>29.400715441315661</v>
      </c>
      <c r="F7" s="9">
        <v>28.999999999999996</v>
      </c>
    </row>
    <row r="8" spans="2:8" x14ac:dyDescent="0.25">
      <c r="B8" s="117"/>
      <c r="C8" s="21" t="s">
        <v>134</v>
      </c>
      <c r="D8" s="9">
        <v>0</v>
      </c>
      <c r="E8" s="9">
        <v>47.747543903186724</v>
      </c>
      <c r="F8" s="9">
        <v>51.9</v>
      </c>
    </row>
    <row r="9" spans="2:8" x14ac:dyDescent="0.25">
      <c r="B9" s="117"/>
      <c r="C9" s="58" t="s">
        <v>135</v>
      </c>
      <c r="D9" s="9">
        <v>0</v>
      </c>
      <c r="E9" s="9">
        <v>55.347077718952029</v>
      </c>
      <c r="F9" s="9">
        <v>39.300000000000004</v>
      </c>
    </row>
    <row r="10" spans="2:8" x14ac:dyDescent="0.25">
      <c r="B10" s="115" t="s">
        <v>1</v>
      </c>
      <c r="C10" s="7" t="s">
        <v>137</v>
      </c>
      <c r="D10" s="10"/>
      <c r="E10" s="10">
        <f>'[3]Table 1'!$G$28</f>
        <v>3.1</v>
      </c>
      <c r="F10" s="10">
        <f>'[3]Table 1'!$J$28</f>
        <v>2.4</v>
      </c>
    </row>
    <row r="11" spans="2:8" x14ac:dyDescent="0.25">
      <c r="B11" s="115"/>
      <c r="C11" s="21" t="s">
        <v>132</v>
      </c>
      <c r="D11" s="9"/>
      <c r="E11" s="9">
        <v>3.4000000000000004</v>
      </c>
      <c r="F11" s="9">
        <v>4.5999999999999996</v>
      </c>
    </row>
    <row r="12" spans="2:8" x14ac:dyDescent="0.25">
      <c r="B12" s="115"/>
      <c r="C12" s="21" t="s">
        <v>133</v>
      </c>
      <c r="D12" s="9"/>
      <c r="E12" s="9">
        <v>2.7</v>
      </c>
      <c r="F12" s="9">
        <v>0.5</v>
      </c>
    </row>
    <row r="13" spans="2:8" x14ac:dyDescent="0.25">
      <c r="B13" s="115"/>
      <c r="C13" s="21" t="s">
        <v>134</v>
      </c>
      <c r="D13" s="9"/>
      <c r="E13" s="9">
        <v>6.1</v>
      </c>
      <c r="F13" s="9">
        <v>2.5</v>
      </c>
    </row>
    <row r="14" spans="2:8" x14ac:dyDescent="0.25">
      <c r="B14" s="115"/>
      <c r="C14" s="58" t="s">
        <v>135</v>
      </c>
      <c r="D14" s="9"/>
      <c r="E14" s="9">
        <v>2.2999999999999998</v>
      </c>
      <c r="F14" s="9">
        <v>2.2999999999999998</v>
      </c>
    </row>
    <row r="15" spans="2:8" x14ac:dyDescent="0.25">
      <c r="B15" s="115" t="s">
        <v>2</v>
      </c>
      <c r="C15" s="8" t="s">
        <v>138</v>
      </c>
      <c r="D15" s="10"/>
      <c r="E15" s="10">
        <v>23.1</v>
      </c>
      <c r="F15" s="10">
        <v>45.2</v>
      </c>
    </row>
    <row r="16" spans="2:8" x14ac:dyDescent="0.25">
      <c r="B16" s="115"/>
      <c r="C16" s="21" t="s">
        <v>132</v>
      </c>
      <c r="D16" s="9"/>
      <c r="E16" s="9">
        <v>12.139999999999999</v>
      </c>
      <c r="F16" s="9">
        <v>38.299999999999997</v>
      </c>
    </row>
    <row r="17" spans="2:8" x14ac:dyDescent="0.25">
      <c r="B17" s="115"/>
      <c r="C17" s="21" t="s">
        <v>133</v>
      </c>
      <c r="D17" s="9"/>
      <c r="E17" s="9">
        <v>42</v>
      </c>
      <c r="F17" s="9">
        <v>53.5</v>
      </c>
    </row>
    <row r="18" spans="2:8" x14ac:dyDescent="0.25">
      <c r="B18" s="115"/>
      <c r="C18" s="21" t="s">
        <v>134</v>
      </c>
      <c r="D18" s="9"/>
      <c r="E18" s="9">
        <v>30.8</v>
      </c>
      <c r="F18" s="9">
        <v>31.7</v>
      </c>
    </row>
    <row r="19" spans="2:8" x14ac:dyDescent="0.25">
      <c r="B19" s="115"/>
      <c r="C19" s="58" t="s">
        <v>135</v>
      </c>
      <c r="D19" s="9"/>
      <c r="E19" s="9">
        <v>18.8</v>
      </c>
      <c r="F19" s="9">
        <v>51.300000000000004</v>
      </c>
    </row>
    <row r="20" spans="2:8" s="16" customFormat="1" x14ac:dyDescent="0.25">
      <c r="B20" s="115" t="s">
        <v>2</v>
      </c>
      <c r="C20" s="8" t="s">
        <v>139</v>
      </c>
      <c r="D20" s="10"/>
      <c r="E20" s="10">
        <v>21.9</v>
      </c>
      <c r="F20" s="10">
        <v>39.300000000000004</v>
      </c>
      <c r="G20" s="3"/>
      <c r="H20" s="3"/>
    </row>
    <row r="21" spans="2:8" s="16" customFormat="1" x14ac:dyDescent="0.25">
      <c r="B21" s="115"/>
      <c r="C21" s="21" t="s">
        <v>132</v>
      </c>
      <c r="D21" s="9"/>
      <c r="E21" s="9">
        <v>10</v>
      </c>
      <c r="F21" s="9">
        <v>29.9</v>
      </c>
      <c r="G21" s="3"/>
      <c r="H21" s="3"/>
    </row>
    <row r="22" spans="2:8" s="16" customFormat="1" x14ac:dyDescent="0.25">
      <c r="B22" s="115"/>
      <c r="C22" s="21" t="s">
        <v>133</v>
      </c>
      <c r="D22" s="9"/>
      <c r="E22" s="9">
        <v>44.9</v>
      </c>
      <c r="F22" s="9">
        <v>51.7</v>
      </c>
      <c r="G22" s="3"/>
      <c r="H22" s="3"/>
    </row>
    <row r="23" spans="2:8" s="16" customFormat="1" x14ac:dyDescent="0.25">
      <c r="B23" s="115"/>
      <c r="C23" s="21" t="s">
        <v>134</v>
      </c>
      <c r="D23" s="9"/>
      <c r="E23" s="9">
        <v>32</v>
      </c>
      <c r="F23" s="9">
        <v>30.4</v>
      </c>
      <c r="G23" s="3"/>
      <c r="H23" s="3"/>
    </row>
    <row r="24" spans="2:8" s="16" customFormat="1" x14ac:dyDescent="0.25">
      <c r="B24" s="115"/>
      <c r="C24" s="58" t="s">
        <v>135</v>
      </c>
      <c r="D24" s="9"/>
      <c r="E24" s="9">
        <v>16.900000000000002</v>
      </c>
      <c r="F24" s="9">
        <v>43.1</v>
      </c>
      <c r="G24" s="3"/>
      <c r="H24" s="3"/>
    </row>
    <row r="25" spans="2:8" x14ac:dyDescent="0.25">
      <c r="B25" s="115" t="s">
        <v>3</v>
      </c>
      <c r="C25" s="8" t="s">
        <v>140</v>
      </c>
      <c r="D25" s="10"/>
      <c r="E25" s="119" t="s">
        <v>60</v>
      </c>
      <c r="F25" s="119" t="s">
        <v>60</v>
      </c>
    </row>
    <row r="26" spans="2:8" x14ac:dyDescent="0.25">
      <c r="B26" s="115"/>
      <c r="C26" s="21" t="s">
        <v>132</v>
      </c>
      <c r="D26" s="9"/>
      <c r="F26" s="9"/>
    </row>
    <row r="27" spans="2:8" x14ac:dyDescent="0.25">
      <c r="B27" s="115"/>
      <c r="C27" s="21" t="s">
        <v>133</v>
      </c>
      <c r="D27" s="9"/>
      <c r="F27" s="9"/>
    </row>
    <row r="28" spans="2:8" x14ac:dyDescent="0.25">
      <c r="B28" s="115"/>
      <c r="C28" s="21" t="s">
        <v>134</v>
      </c>
      <c r="D28" s="9"/>
      <c r="F28" s="9"/>
    </row>
    <row r="29" spans="2:8" x14ac:dyDescent="0.25">
      <c r="B29" s="115"/>
      <c r="C29" s="58" t="s">
        <v>135</v>
      </c>
      <c r="D29" s="9"/>
      <c r="F29" s="9"/>
    </row>
    <row r="30" spans="2:8" x14ac:dyDescent="0.25">
      <c r="B30" s="115" t="s">
        <v>44</v>
      </c>
      <c r="C30" s="8" t="s">
        <v>141</v>
      </c>
      <c r="D30" s="10"/>
      <c r="E30" s="10">
        <v>4.5</v>
      </c>
      <c r="F30" s="10">
        <v>2.2999999999999998</v>
      </c>
    </row>
    <row r="31" spans="2:8" x14ac:dyDescent="0.25">
      <c r="B31" s="115"/>
      <c r="C31" s="21" t="s">
        <v>132</v>
      </c>
      <c r="D31" s="9"/>
      <c r="E31" s="9">
        <v>5.5</v>
      </c>
      <c r="F31" s="9">
        <v>4.3999999999999995</v>
      </c>
    </row>
    <row r="32" spans="2:8" x14ac:dyDescent="0.25">
      <c r="B32" s="115"/>
      <c r="C32" s="21" t="s">
        <v>133</v>
      </c>
      <c r="D32" s="9"/>
      <c r="E32" s="9">
        <v>3.6999999999999997</v>
      </c>
      <c r="F32" s="9">
        <v>0.8</v>
      </c>
    </row>
    <row r="33" spans="2:8" x14ac:dyDescent="0.25">
      <c r="B33" s="115"/>
      <c r="C33" s="21" t="s">
        <v>134</v>
      </c>
      <c r="D33" s="9"/>
      <c r="E33" s="9">
        <v>9.1</v>
      </c>
      <c r="F33" s="9">
        <v>2.6</v>
      </c>
    </row>
    <row r="34" spans="2:8" x14ac:dyDescent="0.25">
      <c r="B34" s="115"/>
      <c r="C34" s="58" t="s">
        <v>135</v>
      </c>
      <c r="D34" s="9"/>
      <c r="E34" s="9">
        <v>3.3000000000000003</v>
      </c>
      <c r="F34" s="9">
        <v>2.1999999999999997</v>
      </c>
    </row>
    <row r="35" spans="2:8" s="16" customFormat="1" ht="26.25" x14ac:dyDescent="0.25">
      <c r="B35" s="115" t="s">
        <v>218</v>
      </c>
      <c r="C35" s="93" t="s">
        <v>148</v>
      </c>
      <c r="D35" s="10"/>
      <c r="E35" s="10">
        <v>2</v>
      </c>
      <c r="F35" s="10">
        <v>1</v>
      </c>
      <c r="G35" s="3"/>
      <c r="H35" s="3"/>
    </row>
    <row r="36" spans="2:8" s="16" customFormat="1" x14ac:dyDescent="0.25">
      <c r="B36" s="115"/>
      <c r="C36" s="21" t="s">
        <v>132</v>
      </c>
      <c r="D36" s="9"/>
      <c r="E36" s="9">
        <v>2.2000000000000002</v>
      </c>
      <c r="F36" s="9">
        <v>1</v>
      </c>
      <c r="G36" s="3"/>
      <c r="H36" s="3"/>
    </row>
    <row r="37" spans="2:8" s="16" customFormat="1" x14ac:dyDescent="0.25">
      <c r="B37" s="115"/>
      <c r="C37" s="21" t="s">
        <v>133</v>
      </c>
      <c r="D37" s="9"/>
      <c r="E37" s="9">
        <v>1.7</v>
      </c>
      <c r="F37" s="9">
        <v>2</v>
      </c>
      <c r="G37" s="3"/>
      <c r="H37" s="3"/>
    </row>
    <row r="38" spans="2:8" s="16" customFormat="1" x14ac:dyDescent="0.25">
      <c r="B38" s="115"/>
      <c r="C38" s="21" t="s">
        <v>134</v>
      </c>
      <c r="D38" s="9"/>
      <c r="E38" s="9">
        <v>2.1</v>
      </c>
      <c r="F38" s="9">
        <v>1</v>
      </c>
      <c r="G38" s="3"/>
      <c r="H38" s="3"/>
    </row>
    <row r="39" spans="2:8" s="16" customFormat="1" x14ac:dyDescent="0.25">
      <c r="B39" s="115"/>
      <c r="C39" s="58" t="s">
        <v>135</v>
      </c>
      <c r="D39" s="9"/>
      <c r="E39" s="9">
        <v>1.8</v>
      </c>
      <c r="F39" s="9">
        <v>0.9</v>
      </c>
      <c r="G39" s="3"/>
      <c r="H39" s="3"/>
    </row>
    <row r="40" spans="2:8" s="16" customFormat="1" ht="26.25" x14ac:dyDescent="0.25">
      <c r="B40" s="115" t="s">
        <v>215</v>
      </c>
      <c r="C40" s="93" t="s">
        <v>149</v>
      </c>
      <c r="D40" s="10"/>
      <c r="E40" s="10">
        <v>51</v>
      </c>
      <c r="F40" s="10">
        <v>33.9</v>
      </c>
      <c r="G40" s="3"/>
      <c r="H40" s="3"/>
    </row>
    <row r="41" spans="2:8" s="16" customFormat="1" x14ac:dyDescent="0.25">
      <c r="B41" s="115"/>
      <c r="C41" s="21" t="s">
        <v>132</v>
      </c>
      <c r="D41" s="9"/>
      <c r="E41" s="9">
        <v>51.8</v>
      </c>
      <c r="F41" s="9">
        <v>54.8</v>
      </c>
      <c r="G41" s="3"/>
      <c r="H41" s="3"/>
    </row>
    <row r="42" spans="2:8" s="16" customFormat="1" x14ac:dyDescent="0.25">
      <c r="B42" s="115"/>
      <c r="C42" s="21" t="s">
        <v>133</v>
      </c>
      <c r="D42" s="9"/>
      <c r="E42" s="9">
        <v>50</v>
      </c>
      <c r="F42" s="9">
        <v>38.700000000000003</v>
      </c>
      <c r="G42" s="3"/>
      <c r="H42" s="3"/>
    </row>
    <row r="43" spans="2:8" s="16" customFormat="1" x14ac:dyDescent="0.25">
      <c r="B43" s="115"/>
      <c r="C43" s="21" t="s">
        <v>134</v>
      </c>
      <c r="D43" s="9"/>
      <c r="E43" s="9">
        <v>73.5</v>
      </c>
      <c r="F43" s="9">
        <v>32.799999999999997</v>
      </c>
      <c r="G43" s="3"/>
      <c r="H43" s="3"/>
    </row>
    <row r="44" spans="2:8" s="16" customFormat="1" x14ac:dyDescent="0.25">
      <c r="B44" s="115"/>
      <c r="C44" s="58" t="s">
        <v>135</v>
      </c>
      <c r="D44" s="9"/>
      <c r="E44" s="9">
        <v>37</v>
      </c>
      <c r="F44" s="9">
        <v>33.9</v>
      </c>
      <c r="G44" s="3"/>
      <c r="H44" s="3"/>
    </row>
    <row r="45" spans="2:8" s="16" customFormat="1" x14ac:dyDescent="0.25">
      <c r="B45" s="115" t="s">
        <v>4</v>
      </c>
      <c r="C45" s="8" t="s">
        <v>142</v>
      </c>
      <c r="D45" s="10"/>
      <c r="E45" s="10">
        <v>3.5999999999999996</v>
      </c>
      <c r="F45" s="10">
        <v>2.1</v>
      </c>
      <c r="G45" s="3"/>
      <c r="H45" s="3"/>
    </row>
    <row r="46" spans="2:8" s="16" customFormat="1" x14ac:dyDescent="0.25">
      <c r="B46" s="115"/>
      <c r="C46" s="21" t="s">
        <v>132</v>
      </c>
      <c r="D46" s="9"/>
      <c r="E46" s="9">
        <v>4.3</v>
      </c>
      <c r="F46" s="9">
        <v>4.2</v>
      </c>
      <c r="G46" s="3"/>
      <c r="H46" s="3"/>
    </row>
    <row r="47" spans="2:8" s="16" customFormat="1" x14ac:dyDescent="0.25">
      <c r="B47" s="115"/>
      <c r="C47" s="21" t="s">
        <v>133</v>
      </c>
      <c r="D47" s="9"/>
      <c r="E47" s="9">
        <v>3.1</v>
      </c>
      <c r="F47" s="9">
        <v>0.6</v>
      </c>
      <c r="G47" s="3"/>
      <c r="H47" s="3"/>
    </row>
    <row r="48" spans="2:8" s="16" customFormat="1" x14ac:dyDescent="0.25">
      <c r="B48" s="115"/>
      <c r="C48" s="21" t="s">
        <v>134</v>
      </c>
      <c r="D48" s="9"/>
      <c r="E48" s="9">
        <v>7.7</v>
      </c>
      <c r="F48" s="9">
        <v>2.5</v>
      </c>
      <c r="G48" s="3"/>
      <c r="H48" s="3"/>
    </row>
    <row r="49" spans="2:8" s="16" customFormat="1" x14ac:dyDescent="0.25">
      <c r="B49" s="115"/>
      <c r="C49" s="58" t="s">
        <v>135</v>
      </c>
      <c r="D49" s="9"/>
      <c r="E49" s="9">
        <v>2.7</v>
      </c>
      <c r="F49" s="9">
        <v>2</v>
      </c>
      <c r="G49" s="3"/>
      <c r="H49" s="3"/>
    </row>
    <row r="50" spans="2:8" s="16" customFormat="1" ht="26.25" x14ac:dyDescent="0.25">
      <c r="B50" s="115" t="s">
        <v>217</v>
      </c>
      <c r="C50" s="93" t="s">
        <v>150</v>
      </c>
      <c r="D50" s="10"/>
      <c r="E50" s="10">
        <v>1.9</v>
      </c>
      <c r="F50" s="10">
        <v>0.8</v>
      </c>
      <c r="G50" s="3"/>
      <c r="H50" s="3"/>
    </row>
    <row r="51" spans="2:8" s="16" customFormat="1" x14ac:dyDescent="0.25">
      <c r="B51" s="115"/>
      <c r="C51" s="21" t="s">
        <v>132</v>
      </c>
      <c r="D51" s="9"/>
      <c r="E51" s="9">
        <v>2.1</v>
      </c>
      <c r="F51" s="9">
        <v>0.8</v>
      </c>
      <c r="G51" s="3"/>
      <c r="H51" s="3"/>
    </row>
    <row r="52" spans="2:8" s="16" customFormat="1" x14ac:dyDescent="0.25">
      <c r="B52" s="115"/>
      <c r="C52" s="21" t="s">
        <v>133</v>
      </c>
      <c r="D52" s="9"/>
      <c r="E52" s="9">
        <v>1.8</v>
      </c>
      <c r="F52" s="9">
        <v>1.5</v>
      </c>
      <c r="G52" s="3"/>
      <c r="H52" s="3"/>
    </row>
    <row r="53" spans="2:8" s="16" customFormat="1" x14ac:dyDescent="0.25">
      <c r="B53" s="115"/>
      <c r="C53" s="21" t="s">
        <v>134</v>
      </c>
      <c r="D53" s="9"/>
      <c r="E53" s="9">
        <v>2.6</v>
      </c>
      <c r="F53" s="9">
        <v>1</v>
      </c>
      <c r="G53" s="3"/>
      <c r="H53" s="3"/>
    </row>
    <row r="54" spans="2:8" s="16" customFormat="1" x14ac:dyDescent="0.25">
      <c r="B54" s="115"/>
      <c r="C54" s="58" t="s">
        <v>135</v>
      </c>
      <c r="D54" s="9"/>
      <c r="E54" s="9">
        <v>1.6</v>
      </c>
      <c r="F54" s="9">
        <v>0.7</v>
      </c>
      <c r="G54" s="3"/>
      <c r="H54" s="3"/>
    </row>
    <row r="55" spans="2:8" s="16" customFormat="1" ht="26.25" x14ac:dyDescent="0.25">
      <c r="B55" s="115" t="s">
        <v>216</v>
      </c>
      <c r="C55" s="93" t="s">
        <v>151</v>
      </c>
      <c r="D55" s="10"/>
      <c r="E55" s="10">
        <v>79.8</v>
      </c>
      <c r="F55" s="10">
        <v>58.3</v>
      </c>
      <c r="G55" s="3"/>
      <c r="H55" s="3"/>
    </row>
    <row r="56" spans="2:8" s="16" customFormat="1" x14ac:dyDescent="0.25">
      <c r="B56" s="115"/>
      <c r="C56" s="21" t="s">
        <v>132</v>
      </c>
      <c r="D56" s="9"/>
      <c r="E56" s="9">
        <v>78.400000000000006</v>
      </c>
      <c r="F56" s="9">
        <v>55.6</v>
      </c>
      <c r="G56" s="3"/>
      <c r="H56" s="3"/>
    </row>
    <row r="57" spans="2:8" s="16" customFormat="1" x14ac:dyDescent="0.25">
      <c r="B57" s="115"/>
      <c r="C57" s="21" t="s">
        <v>133</v>
      </c>
      <c r="D57" s="9"/>
      <c r="E57" s="9">
        <v>81.400000000000006</v>
      </c>
      <c r="F57" s="9">
        <v>76.5</v>
      </c>
      <c r="G57" s="3"/>
      <c r="H57" s="3"/>
    </row>
    <row r="58" spans="2:8" s="16" customFormat="1" x14ac:dyDescent="0.25">
      <c r="B58" s="115"/>
      <c r="C58" s="21" t="s">
        <v>134</v>
      </c>
      <c r="D58" s="9"/>
      <c r="E58" s="9">
        <v>84</v>
      </c>
      <c r="F58" s="9">
        <v>65.099999999999994</v>
      </c>
      <c r="G58" s="3"/>
      <c r="H58" s="3"/>
    </row>
    <row r="59" spans="2:8" s="16" customFormat="1" x14ac:dyDescent="0.25">
      <c r="B59" s="115"/>
      <c r="C59" s="58" t="s">
        <v>135</v>
      </c>
      <c r="D59" s="9"/>
      <c r="E59" s="9">
        <v>77.099999999999994</v>
      </c>
      <c r="F59" s="9">
        <v>56.6</v>
      </c>
      <c r="G59" s="3"/>
      <c r="H59" s="3"/>
    </row>
    <row r="60" spans="2:8" x14ac:dyDescent="0.25">
      <c r="B60" s="115" t="s">
        <v>5</v>
      </c>
      <c r="C60" s="8" t="s">
        <v>143</v>
      </c>
      <c r="D60" s="10"/>
      <c r="E60" s="10">
        <v>3.9520100747359503</v>
      </c>
      <c r="F60" s="10">
        <v>4.5512181305727077</v>
      </c>
    </row>
    <row r="61" spans="2:8" x14ac:dyDescent="0.25">
      <c r="B61" s="115"/>
      <c r="C61" s="11" t="s">
        <v>55</v>
      </c>
      <c r="D61" s="9"/>
      <c r="E61" s="9" t="s">
        <v>60</v>
      </c>
      <c r="F61" s="9">
        <v>5.0319191432591532</v>
      </c>
    </row>
    <row r="62" spans="2:8" x14ac:dyDescent="0.25">
      <c r="B62" s="115"/>
      <c r="C62" s="11" t="s">
        <v>54</v>
      </c>
      <c r="D62" s="9"/>
      <c r="E62" s="9">
        <v>2.7040109607580076</v>
      </c>
      <c r="F62" s="9">
        <v>4.1564133522231606</v>
      </c>
    </row>
    <row r="63" spans="2:8" x14ac:dyDescent="0.25">
      <c r="B63" s="115"/>
      <c r="C63" s="11" t="s">
        <v>53</v>
      </c>
      <c r="D63" s="9"/>
      <c r="E63" s="9">
        <v>3.7314314054271076</v>
      </c>
      <c r="F63" s="9">
        <v>4.4975964356899985</v>
      </c>
    </row>
    <row r="64" spans="2:8" x14ac:dyDescent="0.25">
      <c r="B64" s="115"/>
      <c r="C64" s="11" t="s">
        <v>56</v>
      </c>
      <c r="D64" s="9"/>
      <c r="E64" s="9">
        <v>5.3781607397855193</v>
      </c>
      <c r="F64" s="9">
        <v>3.7169820721266822</v>
      </c>
    </row>
    <row r="65" spans="2:11" x14ac:dyDescent="0.25">
      <c r="B65" s="115"/>
      <c r="C65" s="11" t="s">
        <v>57</v>
      </c>
      <c r="D65" s="9"/>
      <c r="E65" s="9">
        <v>5.0551227010123494</v>
      </c>
      <c r="F65" s="9">
        <v>4.6407219744908428</v>
      </c>
    </row>
    <row r="66" spans="2:11" x14ac:dyDescent="0.25">
      <c r="B66" s="115"/>
      <c r="C66" s="12" t="s">
        <v>58</v>
      </c>
      <c r="D66" s="9"/>
      <c r="E66" s="9">
        <v>3.5201511335012601</v>
      </c>
      <c r="F66" s="9">
        <v>3.9551846003458908</v>
      </c>
    </row>
    <row r="67" spans="2:11" s="16" customFormat="1" x14ac:dyDescent="0.25">
      <c r="B67" s="115"/>
      <c r="C67" s="11" t="s">
        <v>59</v>
      </c>
      <c r="D67" s="9"/>
      <c r="E67" s="9">
        <v>3.3782765893341367</v>
      </c>
      <c r="F67" s="9">
        <v>7.660090902600956</v>
      </c>
      <c r="G67" s="3"/>
      <c r="H67" s="3"/>
    </row>
    <row r="68" spans="2:11" x14ac:dyDescent="0.25">
      <c r="B68" s="115" t="s">
        <v>5</v>
      </c>
      <c r="C68" s="8" t="s">
        <v>144</v>
      </c>
      <c r="D68" s="10"/>
      <c r="E68" s="10">
        <v>4.1610896714325385</v>
      </c>
      <c r="F68" s="10">
        <v>0.54892568923663854</v>
      </c>
    </row>
    <row r="69" spans="2:11" x14ac:dyDescent="0.25">
      <c r="B69" s="115"/>
      <c r="C69" s="11" t="s">
        <v>55</v>
      </c>
      <c r="D69" s="9"/>
      <c r="E69" s="9">
        <v>14.342497515733687</v>
      </c>
      <c r="F69" s="9">
        <v>0.31830307425345111</v>
      </c>
    </row>
    <row r="70" spans="2:11" x14ac:dyDescent="0.25">
      <c r="B70" s="115"/>
      <c r="C70" s="11" t="s">
        <v>54</v>
      </c>
      <c r="D70" s="9"/>
      <c r="E70" s="9">
        <v>1.3150082806462029</v>
      </c>
      <c r="F70" s="9">
        <v>0.83118952165793891</v>
      </c>
    </row>
    <row r="71" spans="2:11" x14ac:dyDescent="0.25">
      <c r="B71" s="115"/>
      <c r="C71" s="11" t="s">
        <v>53</v>
      </c>
      <c r="D71" s="9"/>
      <c r="E71" s="9">
        <v>1.1250348092453355</v>
      </c>
      <c r="F71" s="9">
        <v>0</v>
      </c>
    </row>
    <row r="72" spans="2:11" x14ac:dyDescent="0.25">
      <c r="B72" s="115"/>
      <c r="C72" s="11" t="s">
        <v>56</v>
      </c>
      <c r="D72" s="9"/>
      <c r="E72" s="9">
        <v>5.9179369146983705</v>
      </c>
      <c r="F72" s="9">
        <v>0.43037719260316226</v>
      </c>
    </row>
    <row r="73" spans="2:11" s="16" customFormat="1" x14ac:dyDescent="0.25">
      <c r="B73" s="115"/>
      <c r="C73" s="11" t="s">
        <v>57</v>
      </c>
      <c r="D73" s="9"/>
      <c r="E73" s="9">
        <v>5.4632206094942051</v>
      </c>
      <c r="F73" s="9">
        <v>2.4214141058378091</v>
      </c>
      <c r="G73" s="3"/>
      <c r="H73" s="3"/>
    </row>
    <row r="74" spans="2:11" s="16" customFormat="1" x14ac:dyDescent="0.25">
      <c r="B74" s="115"/>
      <c r="C74" s="12" t="s">
        <v>58</v>
      </c>
      <c r="D74" s="9"/>
      <c r="E74" s="9">
        <v>4.1374781085814361</v>
      </c>
      <c r="F74" s="9">
        <v>4.0843806104129268</v>
      </c>
      <c r="G74" s="3"/>
      <c r="H74" s="3"/>
    </row>
    <row r="75" spans="2:11" x14ac:dyDescent="0.25">
      <c r="B75" s="115"/>
      <c r="C75" s="11" t="s">
        <v>59</v>
      </c>
      <c r="D75" s="9"/>
      <c r="E75" s="9">
        <v>4.7418888742939709</v>
      </c>
      <c r="F75" s="9">
        <v>0</v>
      </c>
    </row>
    <row r="76" spans="2:11" s="16" customFormat="1" x14ac:dyDescent="0.25">
      <c r="B76" s="115" t="s">
        <v>6</v>
      </c>
      <c r="C76" s="8" t="s">
        <v>145</v>
      </c>
      <c r="D76" s="10"/>
      <c r="E76" s="10">
        <f>SUM(E77:E82)</f>
        <v>99.899999999999977</v>
      </c>
      <c r="F76" s="10"/>
      <c r="G76" s="10"/>
      <c r="H76" s="9"/>
      <c r="I76" s="3"/>
      <c r="J76" s="3"/>
      <c r="K76" s="3"/>
    </row>
    <row r="77" spans="2:11" s="16" customFormat="1" x14ac:dyDescent="0.25">
      <c r="B77" s="115"/>
      <c r="C77" s="11" t="s">
        <v>62</v>
      </c>
      <c r="D77" s="9"/>
      <c r="E77" s="9">
        <v>0.6</v>
      </c>
      <c r="F77" s="9"/>
      <c r="G77" s="9"/>
      <c r="H77" s="9"/>
      <c r="I77" s="3"/>
      <c r="J77" s="3"/>
      <c r="K77" s="3"/>
    </row>
    <row r="78" spans="2:11" s="16" customFormat="1" x14ac:dyDescent="0.25">
      <c r="B78" s="115"/>
      <c r="C78" s="11" t="s">
        <v>61</v>
      </c>
      <c r="D78" s="9"/>
      <c r="E78" s="9">
        <v>81.2</v>
      </c>
      <c r="F78" s="9"/>
      <c r="G78" s="9"/>
      <c r="H78" s="9"/>
      <c r="I78" s="3"/>
      <c r="J78" s="3"/>
      <c r="K78" s="3"/>
    </row>
    <row r="79" spans="2:11" s="16" customFormat="1" x14ac:dyDescent="0.25">
      <c r="B79" s="115"/>
      <c r="C79" s="11" t="s">
        <v>63</v>
      </c>
      <c r="D79" s="9"/>
      <c r="E79" s="9">
        <v>5.6000000000000005</v>
      </c>
      <c r="F79" s="9"/>
      <c r="G79" s="9"/>
      <c r="H79" s="9"/>
      <c r="I79" s="3"/>
      <c r="J79" s="3"/>
      <c r="K79" s="3"/>
    </row>
    <row r="80" spans="2:11" s="16" customFormat="1" x14ac:dyDescent="0.25">
      <c r="B80" s="115"/>
      <c r="C80" s="11" t="s">
        <v>64</v>
      </c>
      <c r="D80" s="9"/>
      <c r="E80" s="9">
        <v>3.3000000000000003</v>
      </c>
      <c r="F80" s="9"/>
      <c r="G80" s="9"/>
      <c r="H80" s="9"/>
      <c r="I80" s="3"/>
      <c r="J80" s="3"/>
      <c r="K80" s="3"/>
    </row>
    <row r="81" spans="2:11" s="16" customFormat="1" x14ac:dyDescent="0.25">
      <c r="B81" s="115"/>
      <c r="C81" s="11" t="s">
        <v>65</v>
      </c>
      <c r="D81" s="9"/>
      <c r="E81" s="9">
        <v>7.1</v>
      </c>
      <c r="F81" s="9"/>
      <c r="G81" s="9"/>
      <c r="H81" s="9"/>
      <c r="I81" s="3"/>
      <c r="J81" s="3"/>
      <c r="K81" s="3"/>
    </row>
    <row r="82" spans="2:11" s="16" customFormat="1" x14ac:dyDescent="0.25">
      <c r="B82" s="115"/>
      <c r="C82" s="11" t="s">
        <v>66</v>
      </c>
      <c r="D82" s="9"/>
      <c r="E82" s="9">
        <v>2.1</v>
      </c>
      <c r="F82" s="9"/>
      <c r="G82" s="9"/>
      <c r="H82" s="9"/>
      <c r="I82" s="3"/>
      <c r="J82" s="3"/>
      <c r="K82" s="3"/>
    </row>
    <row r="83" spans="2:11" s="16" customFormat="1" x14ac:dyDescent="0.25">
      <c r="B83" s="115" t="s">
        <v>6</v>
      </c>
      <c r="C83" s="8" t="s">
        <v>145</v>
      </c>
      <c r="D83" s="10"/>
      <c r="E83" s="10"/>
      <c r="F83" s="10">
        <f>SUM(F84:F90)</f>
        <v>100</v>
      </c>
      <c r="G83" s="10"/>
      <c r="H83" s="9"/>
      <c r="I83" s="3"/>
      <c r="J83" s="3"/>
      <c r="K83" s="3"/>
    </row>
    <row r="84" spans="2:11" s="16" customFormat="1" x14ac:dyDescent="0.25">
      <c r="B84" s="115"/>
      <c r="C84" s="11" t="s">
        <v>67</v>
      </c>
      <c r="D84" s="9"/>
      <c r="E84" s="9"/>
      <c r="F84" s="9">
        <v>41.893927341776219</v>
      </c>
      <c r="G84" s="9"/>
      <c r="H84" s="9"/>
      <c r="I84" s="3"/>
      <c r="J84" s="3"/>
      <c r="K84" s="3"/>
    </row>
    <row r="85" spans="2:11" s="16" customFormat="1" x14ac:dyDescent="0.25">
      <c r="B85" s="115"/>
      <c r="C85" s="11" t="s">
        <v>68</v>
      </c>
      <c r="D85" s="9"/>
      <c r="E85" s="9"/>
      <c r="F85" s="9">
        <v>0.20229058327118177</v>
      </c>
      <c r="G85" s="9"/>
      <c r="H85" s="9"/>
      <c r="I85" s="3"/>
      <c r="J85" s="3"/>
      <c r="K85" s="3"/>
    </row>
    <row r="86" spans="2:11" s="16" customFormat="1" x14ac:dyDescent="0.25">
      <c r="B86" s="115"/>
      <c r="C86" s="11" t="s">
        <v>69</v>
      </c>
      <c r="D86" s="9"/>
      <c r="E86" s="9"/>
      <c r="F86" s="9">
        <v>7.2831177853705675</v>
      </c>
      <c r="G86" s="9"/>
      <c r="H86" s="9"/>
      <c r="I86" s="3"/>
      <c r="J86" s="3"/>
      <c r="K86" s="3"/>
    </row>
    <row r="87" spans="2:11" s="16" customFormat="1" x14ac:dyDescent="0.25">
      <c r="B87" s="115"/>
      <c r="C87" s="11" t="s">
        <v>70</v>
      </c>
      <c r="D87" s="9"/>
      <c r="E87" s="9"/>
      <c r="F87" s="9">
        <v>1.0564793557059518</v>
      </c>
      <c r="G87" s="9"/>
      <c r="H87" s="9"/>
      <c r="I87" s="3"/>
      <c r="J87" s="3"/>
      <c r="K87" s="3"/>
    </row>
    <row r="88" spans="2:11" s="16" customFormat="1" x14ac:dyDescent="0.25">
      <c r="B88" s="115"/>
      <c r="C88" s="11" t="s">
        <v>71</v>
      </c>
      <c r="D88" s="9"/>
      <c r="E88" s="9"/>
      <c r="F88" s="9">
        <v>15.192190649387802</v>
      </c>
      <c r="G88" s="9"/>
      <c r="H88" s="9"/>
      <c r="I88" s="3"/>
      <c r="J88" s="3"/>
      <c r="K88" s="3"/>
    </row>
    <row r="89" spans="2:11" s="16" customFormat="1" x14ac:dyDescent="0.25">
      <c r="B89" s="115"/>
      <c r="C89" s="11" t="s">
        <v>72</v>
      </c>
      <c r="D89" s="9"/>
      <c r="E89" s="9"/>
      <c r="F89" s="9">
        <v>1.929569015971615</v>
      </c>
      <c r="G89" s="9"/>
      <c r="H89" s="9"/>
      <c r="I89" s="3"/>
      <c r="J89" s="3"/>
      <c r="K89" s="3"/>
    </row>
    <row r="90" spans="2:11" s="16" customFormat="1" x14ac:dyDescent="0.25">
      <c r="B90" s="115"/>
      <c r="C90" s="11" t="s">
        <v>73</v>
      </c>
      <c r="D90" s="9"/>
      <c r="E90" s="9"/>
      <c r="F90" s="9">
        <v>32.442425268516665</v>
      </c>
      <c r="G90" s="9"/>
      <c r="H90" s="9"/>
      <c r="I90" s="3"/>
      <c r="J90" s="3"/>
      <c r="K90" s="3"/>
    </row>
    <row r="91" spans="2:11" s="16" customFormat="1" ht="26.25" customHeight="1" x14ac:dyDescent="0.25">
      <c r="B91" s="115" t="s">
        <v>7</v>
      </c>
      <c r="C91" s="93" t="s">
        <v>146</v>
      </c>
      <c r="D91" s="10"/>
      <c r="E91" s="10">
        <v>91.3</v>
      </c>
      <c r="F91" s="10"/>
      <c r="G91" s="10"/>
      <c r="H91" s="9"/>
      <c r="I91" s="3"/>
      <c r="J91" s="3"/>
      <c r="K91" s="3"/>
    </row>
    <row r="92" spans="2:11" s="16" customFormat="1" x14ac:dyDescent="0.25">
      <c r="B92" s="115"/>
      <c r="C92" s="21" t="s">
        <v>132</v>
      </c>
      <c r="D92" s="9"/>
      <c r="E92" s="9">
        <v>90.100000000000009</v>
      </c>
      <c r="F92" s="9"/>
      <c r="G92" s="9"/>
      <c r="H92" s="9"/>
      <c r="I92" s="3"/>
      <c r="J92" s="3"/>
      <c r="K92" s="3"/>
    </row>
    <row r="93" spans="2:11" s="16" customFormat="1" x14ac:dyDescent="0.25">
      <c r="B93" s="115"/>
      <c r="C93" s="21" t="s">
        <v>133</v>
      </c>
      <c r="D93" s="9"/>
      <c r="E93" s="9">
        <v>94.5</v>
      </c>
      <c r="F93" s="9"/>
      <c r="G93" s="9"/>
      <c r="H93" s="9"/>
      <c r="I93" s="3"/>
      <c r="J93" s="3"/>
      <c r="K93" s="3"/>
    </row>
    <row r="94" spans="2:11" s="16" customFormat="1" x14ac:dyDescent="0.25">
      <c r="B94" s="115"/>
      <c r="C94" s="21" t="s">
        <v>134</v>
      </c>
      <c r="D94" s="9"/>
      <c r="E94" s="9">
        <v>74.599999999999994</v>
      </c>
      <c r="F94" s="9"/>
      <c r="G94" s="9"/>
      <c r="H94" s="9"/>
      <c r="I94" s="3"/>
      <c r="J94" s="3"/>
      <c r="K94" s="3"/>
    </row>
    <row r="95" spans="2:11" s="16" customFormat="1" x14ac:dyDescent="0.25">
      <c r="B95" s="115"/>
      <c r="C95" s="58" t="s">
        <v>135</v>
      </c>
      <c r="D95" s="9"/>
      <c r="E95" s="9">
        <v>94.6</v>
      </c>
      <c r="F95" s="9"/>
      <c r="G95" s="9"/>
      <c r="H95" s="9"/>
      <c r="I95" s="3"/>
      <c r="J95" s="3"/>
      <c r="K95" s="3"/>
    </row>
    <row r="96" spans="2:11" s="16" customFormat="1" x14ac:dyDescent="0.25">
      <c r="B96" s="116" t="s">
        <v>8</v>
      </c>
      <c r="C96" s="8" t="s">
        <v>147</v>
      </c>
      <c r="D96" s="10"/>
      <c r="E96" s="10">
        <v>12.1</v>
      </c>
      <c r="F96" s="10">
        <v>13.3</v>
      </c>
      <c r="G96" s="10"/>
      <c r="H96" s="9"/>
      <c r="I96" s="3"/>
      <c r="J96" s="3"/>
      <c r="K96" s="3"/>
    </row>
    <row r="97" spans="2:11" s="16" customFormat="1" x14ac:dyDescent="0.25">
      <c r="B97" s="116"/>
      <c r="C97" s="21" t="s">
        <v>132</v>
      </c>
      <c r="D97" s="9"/>
      <c r="E97" s="9">
        <v>15.9</v>
      </c>
      <c r="F97" s="9">
        <v>13.700000000000001</v>
      </c>
      <c r="G97" s="120"/>
      <c r="H97" s="9"/>
      <c r="I97" s="3"/>
      <c r="J97" s="3"/>
      <c r="K97" s="3"/>
    </row>
    <row r="98" spans="2:11" s="16" customFormat="1" x14ac:dyDescent="0.25">
      <c r="B98" s="116"/>
      <c r="C98" s="21" t="s">
        <v>133</v>
      </c>
      <c r="D98" s="9"/>
      <c r="E98" s="9">
        <v>6.3</v>
      </c>
      <c r="F98" s="9">
        <v>0.3</v>
      </c>
      <c r="G98" s="9"/>
      <c r="H98" s="9"/>
      <c r="I98" s="3"/>
      <c r="J98" s="3"/>
      <c r="K98" s="3"/>
    </row>
    <row r="99" spans="2:11" s="16" customFormat="1" x14ac:dyDescent="0.25">
      <c r="B99" s="115"/>
      <c r="C99" s="21" t="s">
        <v>134</v>
      </c>
      <c r="D99" s="9"/>
      <c r="E99" s="9">
        <v>27.200000000000003</v>
      </c>
      <c r="F99" s="9">
        <v>31</v>
      </c>
      <c r="G99" s="9"/>
      <c r="H99" s="9"/>
      <c r="I99" s="3"/>
      <c r="J99" s="3"/>
      <c r="K99" s="3"/>
    </row>
    <row r="100" spans="2:11" s="16" customFormat="1" x14ac:dyDescent="0.25">
      <c r="B100" s="115"/>
      <c r="C100" s="58" t="s">
        <v>135</v>
      </c>
      <c r="D100" s="9"/>
      <c r="E100" s="9">
        <v>5.2</v>
      </c>
      <c r="F100" s="9">
        <v>5.8999999999999995</v>
      </c>
      <c r="G100" s="9"/>
      <c r="H100" s="9"/>
      <c r="I100" s="3"/>
      <c r="J100" s="3"/>
      <c r="K100" s="3"/>
    </row>
    <row r="101" spans="2:11" s="16" customFormat="1" x14ac:dyDescent="0.25">
      <c r="B101" s="15"/>
      <c r="C101" s="3"/>
      <c r="D101" s="18"/>
      <c r="E101" s="18"/>
      <c r="F101" s="18"/>
      <c r="G101" s="18"/>
      <c r="H101" s="9"/>
      <c r="I101" s="3"/>
      <c r="J101" s="3"/>
      <c r="K101" s="3"/>
    </row>
    <row r="102" spans="2:11" x14ac:dyDescent="0.25">
      <c r="C102" s="205" t="s">
        <v>9</v>
      </c>
      <c r="D102" s="202"/>
      <c r="E102" s="202"/>
      <c r="F102" s="202"/>
    </row>
    <row r="103" spans="2:11" s="16" customFormat="1" x14ac:dyDescent="0.25">
      <c r="B103" s="15"/>
      <c r="C103" s="47" t="s">
        <v>184</v>
      </c>
      <c r="D103" s="158"/>
      <c r="E103" s="158"/>
      <c r="F103" s="158"/>
      <c r="G103" s="3"/>
      <c r="H103" s="3"/>
    </row>
    <row r="104" spans="2:11" s="16" customFormat="1" x14ac:dyDescent="0.25">
      <c r="B104" s="15"/>
      <c r="C104" s="208" t="s">
        <v>173</v>
      </c>
      <c r="D104" s="208"/>
      <c r="E104" s="208"/>
      <c r="F104" s="208"/>
      <c r="G104" s="3"/>
      <c r="H104" s="3"/>
    </row>
    <row r="105" spans="2:11" x14ac:dyDescent="0.25">
      <c r="C105" s="208" t="s">
        <v>188</v>
      </c>
      <c r="D105" s="208"/>
      <c r="E105" s="208"/>
      <c r="F105" s="208"/>
    </row>
    <row r="106" spans="2:11" x14ac:dyDescent="0.25">
      <c r="C106" s="208" t="s">
        <v>174</v>
      </c>
      <c r="D106" s="208"/>
      <c r="E106" s="208"/>
      <c r="F106" s="208"/>
    </row>
    <row r="107" spans="2:11" x14ac:dyDescent="0.25">
      <c r="C107" s="201" t="s">
        <v>186</v>
      </c>
      <c r="D107" s="202"/>
      <c r="E107" s="202"/>
      <c r="F107" s="202"/>
    </row>
    <row r="108" spans="2:11" hidden="1" x14ac:dyDescent="0.25"/>
    <row r="109" spans="2:11" ht="25.5" customHeight="1" x14ac:dyDescent="0.25">
      <c r="C109" s="206" t="s">
        <v>187</v>
      </c>
      <c r="D109" s="207"/>
      <c r="E109" s="207"/>
      <c r="F109" s="207"/>
    </row>
    <row r="110" spans="2:11" s="16" customFormat="1" ht="22.5" customHeight="1" x14ac:dyDescent="0.25">
      <c r="B110" s="15"/>
      <c r="C110" s="203"/>
      <c r="D110" s="204"/>
      <c r="E110" s="204"/>
      <c r="F110" s="204"/>
      <c r="G110" s="3"/>
      <c r="H110" s="3"/>
    </row>
    <row r="111" spans="2:11" ht="94.5" customHeight="1" x14ac:dyDescent="0.25">
      <c r="C111" s="201"/>
      <c r="D111" s="202"/>
      <c r="E111" s="202"/>
      <c r="F111" s="202"/>
    </row>
    <row r="112" spans="2:11" s="16" customFormat="1" ht="20.25" customHeight="1" x14ac:dyDescent="0.25">
      <c r="B112" s="15"/>
      <c r="C112" s="201"/>
      <c r="D112" s="202"/>
      <c r="E112" s="202"/>
      <c r="F112" s="202"/>
      <c r="G112" s="3"/>
      <c r="H112" s="3"/>
    </row>
    <row r="113" spans="3:6" ht="52.5" customHeight="1" x14ac:dyDescent="0.25">
      <c r="C113" s="201"/>
      <c r="D113" s="202"/>
      <c r="E113" s="202"/>
      <c r="F113" s="202"/>
    </row>
    <row r="114" spans="3:6" ht="30.75" customHeight="1" x14ac:dyDescent="0.25"/>
    <row r="115" spans="3:6" ht="19.5" customHeight="1" x14ac:dyDescent="0.25"/>
    <row r="116" spans="3:6" ht="15" customHeight="1" x14ac:dyDescent="0.25"/>
    <row r="117" spans="3:6" ht="15" customHeight="1" x14ac:dyDescent="0.25"/>
    <row r="118" spans="3:6" ht="15" customHeight="1" x14ac:dyDescent="0.25"/>
    <row r="119" spans="3:6" ht="15" customHeight="1" x14ac:dyDescent="0.25"/>
    <row r="120" spans="3:6" ht="15" customHeight="1" x14ac:dyDescent="0.25"/>
    <row r="121" spans="3:6" ht="15" customHeight="1" x14ac:dyDescent="0.25"/>
    <row r="122" spans="3:6" ht="15" customHeight="1" x14ac:dyDescent="0.25"/>
    <row r="123" spans="3:6" ht="15" customHeight="1" x14ac:dyDescent="0.25"/>
    <row r="124" spans="3:6" ht="15" customHeight="1" x14ac:dyDescent="0.25"/>
    <row r="125" spans="3:6" ht="15" customHeight="1" x14ac:dyDescent="0.25"/>
    <row r="126" spans="3:6" ht="15" customHeight="1" x14ac:dyDescent="0.25"/>
    <row r="127" spans="3:6" ht="15" customHeight="1" x14ac:dyDescent="0.25"/>
    <row r="128" spans="3:6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</sheetData>
  <mergeCells count="10">
    <mergeCell ref="C113:F113"/>
    <mergeCell ref="C107:F107"/>
    <mergeCell ref="C110:F110"/>
    <mergeCell ref="C102:F102"/>
    <mergeCell ref="C112:F112"/>
    <mergeCell ref="C111:F111"/>
    <mergeCell ref="C109:F109"/>
    <mergeCell ref="C104:F104"/>
    <mergeCell ref="C105:F105"/>
    <mergeCell ref="C106:F106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30"/>
  <sheetViews>
    <sheetView topLeftCell="A13" zoomScaleNormal="100" workbookViewId="0">
      <selection activeCell="B2" sqref="B2:F30"/>
    </sheetView>
  </sheetViews>
  <sheetFormatPr defaultColWidth="9.140625" defaultRowHeight="15" x14ac:dyDescent="0.25"/>
  <cols>
    <col min="2" max="2" width="7.140625" style="125" customWidth="1"/>
    <col min="3" max="3" width="45.28515625" customWidth="1"/>
    <col min="7" max="9" width="9.28515625" customWidth="1"/>
  </cols>
  <sheetData>
    <row r="2" spans="2:10" ht="15.75" x14ac:dyDescent="0.25">
      <c r="B2" s="118" t="s">
        <v>189</v>
      </c>
    </row>
    <row r="3" spans="2:10" x14ac:dyDescent="0.25">
      <c r="B3" s="133"/>
      <c r="C3" s="3"/>
      <c r="D3" s="123" t="s">
        <v>50</v>
      </c>
      <c r="E3" s="123" t="s">
        <v>51</v>
      </c>
    </row>
    <row r="4" spans="2:10" x14ac:dyDescent="0.25">
      <c r="B4" s="133"/>
      <c r="C4" s="3"/>
      <c r="D4" s="49">
        <v>2005</v>
      </c>
      <c r="E4" s="131" t="s">
        <v>52</v>
      </c>
    </row>
    <row r="5" spans="2:10" s="16" customFormat="1" ht="7.5" customHeight="1" x14ac:dyDescent="0.25">
      <c r="B5" s="133"/>
      <c r="C5" s="3"/>
    </row>
    <row r="6" spans="2:10" x14ac:dyDescent="0.25">
      <c r="B6" s="124" t="s">
        <v>10</v>
      </c>
      <c r="C6" s="156" t="s">
        <v>219</v>
      </c>
      <c r="D6" s="123">
        <v>57.699999999999996</v>
      </c>
      <c r="E6" s="123">
        <v>51.4</v>
      </c>
    </row>
    <row r="7" spans="2:10" x14ac:dyDescent="0.25">
      <c r="B7" s="124"/>
      <c r="C7" s="21" t="s">
        <v>132</v>
      </c>
      <c r="D7" s="134">
        <v>85.7</v>
      </c>
      <c r="E7" s="134">
        <v>50.9</v>
      </c>
    </row>
    <row r="8" spans="2:10" x14ac:dyDescent="0.25">
      <c r="B8" s="124"/>
      <c r="C8" s="21" t="s">
        <v>133</v>
      </c>
      <c r="D8" s="134">
        <v>31.7</v>
      </c>
      <c r="E8" s="134">
        <v>52.300000000000004</v>
      </c>
    </row>
    <row r="9" spans="2:10" x14ac:dyDescent="0.25">
      <c r="B9" s="124"/>
      <c r="C9" s="21" t="s">
        <v>134</v>
      </c>
      <c r="D9" s="134">
        <v>49.6</v>
      </c>
      <c r="E9" s="134">
        <v>32.9</v>
      </c>
    </row>
    <row r="10" spans="2:10" x14ac:dyDescent="0.25">
      <c r="B10" s="124"/>
      <c r="C10" s="58" t="s">
        <v>135</v>
      </c>
      <c r="D10" s="134">
        <v>59</v>
      </c>
      <c r="E10" s="134">
        <v>56.899999999999991</v>
      </c>
    </row>
    <row r="11" spans="2:10" s="16" customFormat="1" x14ac:dyDescent="0.25">
      <c r="B11" s="124"/>
      <c r="C11" s="58"/>
      <c r="D11" s="134"/>
      <c r="E11" s="134"/>
    </row>
    <row r="12" spans="2:10" s="16" customFormat="1" ht="32.25" customHeight="1" x14ac:dyDescent="0.25">
      <c r="B12" s="124" t="s">
        <v>102</v>
      </c>
      <c r="C12" s="155" t="s">
        <v>152</v>
      </c>
      <c r="H12" s="45"/>
      <c r="I12" s="81"/>
      <c r="J12" s="81"/>
    </row>
    <row r="13" spans="2:10" s="16" customFormat="1" x14ac:dyDescent="0.25">
      <c r="B13" s="124"/>
      <c r="C13" s="170" t="s">
        <v>221</v>
      </c>
      <c r="D13" s="123"/>
      <c r="E13" s="123">
        <v>46.9</v>
      </c>
      <c r="H13" s="45"/>
      <c r="I13" s="81"/>
      <c r="J13" s="81"/>
    </row>
    <row r="14" spans="2:10" x14ac:dyDescent="0.25">
      <c r="B14" s="124"/>
      <c r="C14" s="21" t="s">
        <v>132</v>
      </c>
      <c r="D14" s="134"/>
      <c r="E14" s="134">
        <v>43.2</v>
      </c>
    </row>
    <row r="15" spans="2:10" x14ac:dyDescent="0.25">
      <c r="B15" s="124"/>
      <c r="C15" s="21" t="s">
        <v>133</v>
      </c>
      <c r="D15" s="134"/>
      <c r="E15" s="134">
        <v>66.100000000000009</v>
      </c>
    </row>
    <row r="16" spans="2:10" s="16" customFormat="1" ht="15" customHeight="1" x14ac:dyDescent="0.25">
      <c r="B16" s="124"/>
      <c r="C16" s="21" t="s">
        <v>134</v>
      </c>
      <c r="D16" s="134"/>
      <c r="E16" s="134">
        <v>25.8</v>
      </c>
    </row>
    <row r="17" spans="2:6" x14ac:dyDescent="0.25">
      <c r="B17" s="124"/>
      <c r="C17" s="58" t="s">
        <v>135</v>
      </c>
      <c r="D17" s="134"/>
      <c r="E17" s="134">
        <v>56.2</v>
      </c>
    </row>
    <row r="18" spans="2:6" s="16" customFormat="1" x14ac:dyDescent="0.25">
      <c r="B18" s="124"/>
      <c r="C18" s="26"/>
      <c r="D18" s="79"/>
      <c r="E18" s="79"/>
    </row>
    <row r="19" spans="2:6" s="16" customFormat="1" ht="27.75" x14ac:dyDescent="0.25">
      <c r="B19" s="124" t="s">
        <v>230</v>
      </c>
      <c r="C19" s="179" t="s">
        <v>231</v>
      </c>
      <c r="D19" s="123"/>
      <c r="E19" s="123"/>
    </row>
    <row r="20" spans="2:6" s="16" customFormat="1" x14ac:dyDescent="0.25">
      <c r="B20" s="124"/>
      <c r="C20" s="21" t="s">
        <v>232</v>
      </c>
      <c r="D20" s="134">
        <v>37.9</v>
      </c>
      <c r="E20" s="134">
        <v>40.5</v>
      </c>
    </row>
    <row r="21" spans="2:6" s="16" customFormat="1" x14ac:dyDescent="0.25">
      <c r="B21" s="124"/>
      <c r="C21" s="21" t="s">
        <v>233</v>
      </c>
      <c r="D21" s="134">
        <v>62.1</v>
      </c>
      <c r="E21" s="134">
        <v>59.5</v>
      </c>
    </row>
    <row r="22" spans="2:6" s="16" customFormat="1" x14ac:dyDescent="0.25">
      <c r="B22" s="124"/>
      <c r="C22" s="58"/>
      <c r="D22" s="134"/>
      <c r="E22" s="134"/>
    </row>
    <row r="23" spans="2:6" ht="12.75" customHeight="1" x14ac:dyDescent="0.25">
      <c r="B23" s="15"/>
      <c r="C23" s="80" t="s">
        <v>9</v>
      </c>
    </row>
    <row r="24" spans="2:6" ht="15" customHeight="1" x14ac:dyDescent="0.25">
      <c r="C24" s="159" t="s">
        <v>184</v>
      </c>
    </row>
    <row r="25" spans="2:6" x14ac:dyDescent="0.25">
      <c r="C25" s="208" t="s">
        <v>188</v>
      </c>
      <c r="D25" s="208"/>
      <c r="E25" s="208"/>
      <c r="F25" s="208"/>
    </row>
    <row r="26" spans="2:6" x14ac:dyDescent="0.25">
      <c r="C26" s="208" t="s">
        <v>174</v>
      </c>
      <c r="D26" s="208"/>
      <c r="E26" s="208"/>
      <c r="F26" s="208"/>
    </row>
    <row r="27" spans="2:6" s="16" customFormat="1" ht="15" customHeight="1" x14ac:dyDescent="0.25">
      <c r="B27" s="164"/>
      <c r="C27" s="209" t="s">
        <v>220</v>
      </c>
      <c r="D27" s="210"/>
      <c r="E27" s="210"/>
      <c r="F27" s="210"/>
    </row>
    <row r="28" spans="2:6" ht="27" customHeight="1" x14ac:dyDescent="0.25">
      <c r="C28" s="210"/>
      <c r="D28" s="210"/>
      <c r="E28" s="210"/>
      <c r="F28" s="210"/>
    </row>
    <row r="29" spans="2:6" x14ac:dyDescent="0.25">
      <c r="C29" s="209" t="s">
        <v>234</v>
      </c>
      <c r="D29" s="210"/>
      <c r="E29" s="210"/>
      <c r="F29" s="210"/>
    </row>
    <row r="30" spans="2:6" x14ac:dyDescent="0.25">
      <c r="C30" s="210"/>
      <c r="D30" s="210"/>
      <c r="E30" s="210"/>
      <c r="F30" s="210"/>
    </row>
  </sheetData>
  <mergeCells count="4">
    <mergeCell ref="C25:F25"/>
    <mergeCell ref="C26:F26"/>
    <mergeCell ref="C27:F28"/>
    <mergeCell ref="C29:F30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zoomScaleNormal="100" workbookViewId="0">
      <selection activeCell="B12" sqref="B12:B16"/>
    </sheetView>
  </sheetViews>
  <sheetFormatPr defaultColWidth="9.140625" defaultRowHeight="15" x14ac:dyDescent="0.25"/>
  <cols>
    <col min="1" max="1" width="8.28515625" style="16" customWidth="1"/>
    <col min="2" max="2" width="6" customWidth="1"/>
    <col min="3" max="3" width="50.5703125" customWidth="1"/>
    <col min="8" max="8" width="59.7109375" customWidth="1"/>
  </cols>
  <sheetData>
    <row r="2" spans="2:8" ht="15.75" x14ac:dyDescent="0.25">
      <c r="B2" s="2" t="s">
        <v>191</v>
      </c>
      <c r="D2" s="18"/>
      <c r="E2" s="18"/>
    </row>
    <row r="3" spans="2:8" ht="16.5" x14ac:dyDescent="0.3">
      <c r="C3" s="36"/>
      <c r="D3" s="135" t="s">
        <v>50</v>
      </c>
      <c r="E3" s="135" t="s">
        <v>51</v>
      </c>
    </row>
    <row r="4" spans="2:8" x14ac:dyDescent="0.25">
      <c r="C4" s="2"/>
      <c r="D4" s="27">
        <v>2005</v>
      </c>
      <c r="E4" s="131" t="s">
        <v>52</v>
      </c>
    </row>
    <row r="5" spans="2:8" s="16" customFormat="1" ht="15.75" x14ac:dyDescent="0.25">
      <c r="C5" s="37"/>
      <c r="D5" s="27"/>
      <c r="E5" s="27"/>
    </row>
    <row r="6" spans="2:8" ht="15" customHeight="1" x14ac:dyDescent="0.25">
      <c r="B6" s="211" t="s">
        <v>11</v>
      </c>
      <c r="C6" s="29" t="s">
        <v>153</v>
      </c>
      <c r="D6" s="32"/>
      <c r="E6" s="32">
        <f>'[3]Table 3'!$I$11</f>
        <v>29.7</v>
      </c>
      <c r="G6" s="42"/>
      <c r="H6" s="42"/>
    </row>
    <row r="7" spans="2:8" ht="15" customHeight="1" x14ac:dyDescent="0.25">
      <c r="B7" s="211"/>
      <c r="C7" s="21" t="s">
        <v>132</v>
      </c>
      <c r="D7" s="33"/>
      <c r="E7" s="33">
        <v>30.3</v>
      </c>
      <c r="G7" s="42"/>
      <c r="H7" s="42"/>
    </row>
    <row r="8" spans="2:8" ht="15" customHeight="1" x14ac:dyDescent="0.25">
      <c r="B8" s="211"/>
      <c r="C8" s="21" t="s">
        <v>133</v>
      </c>
      <c r="D8" s="33"/>
      <c r="E8" s="33">
        <v>34.200000000000003</v>
      </c>
      <c r="G8" s="42"/>
      <c r="H8" s="42"/>
    </row>
    <row r="9" spans="2:8" ht="15" customHeight="1" x14ac:dyDescent="0.25">
      <c r="B9" s="211"/>
      <c r="C9" s="21" t="s">
        <v>134</v>
      </c>
      <c r="D9" s="33"/>
      <c r="E9" s="33">
        <v>51.4</v>
      </c>
      <c r="G9" s="42"/>
      <c r="H9" s="42"/>
    </row>
    <row r="10" spans="2:8" ht="15" customHeight="1" x14ac:dyDescent="0.25">
      <c r="B10" s="211"/>
      <c r="C10" s="58" t="s">
        <v>135</v>
      </c>
      <c r="D10" s="33"/>
      <c r="E10" s="33">
        <v>26.1</v>
      </c>
      <c r="G10" s="42"/>
      <c r="H10" s="42"/>
    </row>
    <row r="11" spans="2:8" s="16" customFormat="1" ht="15" customHeight="1" x14ac:dyDescent="0.25">
      <c r="B11" s="160"/>
      <c r="C11" s="58"/>
      <c r="D11" s="33"/>
      <c r="E11" s="33"/>
      <c r="G11" s="42"/>
      <c r="H11" s="42"/>
    </row>
    <row r="12" spans="2:8" ht="15" customHeight="1" x14ac:dyDescent="0.25">
      <c r="B12" s="212" t="s">
        <v>41</v>
      </c>
      <c r="C12" s="29" t="s">
        <v>192</v>
      </c>
      <c r="D12" s="34"/>
      <c r="E12" s="34">
        <v>69.3</v>
      </c>
      <c r="G12" s="42"/>
    </row>
    <row r="13" spans="2:8" ht="15" customHeight="1" x14ac:dyDescent="0.25">
      <c r="B13" s="212"/>
      <c r="C13" s="21" t="s">
        <v>132</v>
      </c>
      <c r="D13" s="35"/>
      <c r="E13" s="35">
        <v>68</v>
      </c>
      <c r="G13" s="42"/>
    </row>
    <row r="14" spans="2:8" ht="15" customHeight="1" x14ac:dyDescent="0.25">
      <c r="B14" s="212"/>
      <c r="C14" s="21" t="s">
        <v>133</v>
      </c>
      <c r="D14" s="35"/>
      <c r="E14" s="35">
        <v>65</v>
      </c>
      <c r="G14" s="42"/>
    </row>
    <row r="15" spans="2:8" ht="15" customHeight="1" x14ac:dyDescent="0.25">
      <c r="B15" s="212"/>
      <c r="C15" s="21" t="s">
        <v>134</v>
      </c>
      <c r="D15" s="35"/>
      <c r="E15" s="33">
        <v>45.5</v>
      </c>
      <c r="G15" s="42"/>
    </row>
    <row r="16" spans="2:8" ht="15" customHeight="1" x14ac:dyDescent="0.25">
      <c r="B16" s="212"/>
      <c r="C16" s="58" t="s">
        <v>135</v>
      </c>
      <c r="D16" s="35"/>
      <c r="E16" s="35">
        <v>73</v>
      </c>
      <c r="G16" s="42"/>
    </row>
    <row r="18" spans="3:6" x14ac:dyDescent="0.25">
      <c r="C18" s="39" t="s">
        <v>9</v>
      </c>
      <c r="D18" s="16"/>
      <c r="E18" s="16"/>
    </row>
    <row r="19" spans="3:6" x14ac:dyDescent="0.25">
      <c r="C19" s="159" t="s">
        <v>184</v>
      </c>
      <c r="D19" s="16"/>
      <c r="E19" s="16"/>
      <c r="F19" s="16"/>
    </row>
    <row r="20" spans="3:6" s="41" customFormat="1" x14ac:dyDescent="0.25">
      <c r="C20" s="167" t="s">
        <v>188</v>
      </c>
      <c r="D20" s="167"/>
      <c r="E20" s="167"/>
      <c r="F20" s="167"/>
    </row>
    <row r="21" spans="3:6" x14ac:dyDescent="0.25">
      <c r="C21" s="167" t="s">
        <v>174</v>
      </c>
      <c r="D21" s="167"/>
      <c r="E21" s="167"/>
      <c r="F21" s="167"/>
    </row>
    <row r="22" spans="3:6" s="40" customFormat="1" ht="29.25" customHeight="1" x14ac:dyDescent="0.25">
      <c r="C22" s="209" t="s">
        <v>190</v>
      </c>
      <c r="D22" s="209"/>
      <c r="E22" s="209"/>
    </row>
  </sheetData>
  <mergeCells count="3">
    <mergeCell ref="B6:B10"/>
    <mergeCell ref="B12:B16"/>
    <mergeCell ref="C22:E2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8"/>
  <sheetViews>
    <sheetView workbookViewId="0">
      <selection activeCell="B3" sqref="B3"/>
    </sheetView>
  </sheetViews>
  <sheetFormatPr defaultColWidth="9.140625" defaultRowHeight="15" x14ac:dyDescent="0.25"/>
  <sheetData>
    <row r="3" spans="2:11" x14ac:dyDescent="0.25">
      <c r="B3" s="104" t="s">
        <v>154</v>
      </c>
      <c r="C3" s="16"/>
      <c r="D3" s="16"/>
      <c r="E3" s="16"/>
      <c r="F3" s="16"/>
      <c r="G3" s="16"/>
      <c r="H3" s="16"/>
      <c r="I3" s="16"/>
      <c r="J3" s="16"/>
      <c r="K3" s="16"/>
    </row>
    <row r="4" spans="2:11" x14ac:dyDescent="0.25">
      <c r="B4" s="3"/>
      <c r="C4" s="16"/>
      <c r="D4" s="16"/>
      <c r="E4" s="16"/>
      <c r="F4" s="16"/>
      <c r="G4" s="16"/>
      <c r="H4" s="16"/>
      <c r="I4" s="16"/>
      <c r="J4" s="16"/>
      <c r="K4" s="16"/>
    </row>
    <row r="5" spans="2:11" ht="15.75" x14ac:dyDescent="0.25">
      <c r="B5" s="103"/>
      <c r="C5" s="16"/>
      <c r="D5" s="16"/>
      <c r="E5" s="16"/>
      <c r="F5" s="16"/>
      <c r="G5" s="16"/>
      <c r="H5" s="16"/>
      <c r="I5" s="16"/>
      <c r="J5" s="16"/>
      <c r="K5" s="16"/>
    </row>
    <row r="6" spans="2:11" ht="15.75" x14ac:dyDescent="0.25">
      <c r="B6" s="103"/>
      <c r="C6" s="16"/>
      <c r="D6" s="16"/>
      <c r="E6" s="16"/>
      <c r="F6" s="16"/>
      <c r="G6" s="16"/>
      <c r="H6" s="16"/>
      <c r="I6" s="16"/>
      <c r="J6" s="16"/>
      <c r="K6" s="16"/>
    </row>
    <row r="7" spans="2:11" ht="15.75" x14ac:dyDescent="0.25">
      <c r="B7" s="103"/>
      <c r="C7" s="16"/>
      <c r="D7" s="16"/>
      <c r="E7" s="16"/>
      <c r="F7" s="16"/>
      <c r="G7" s="16"/>
      <c r="H7" s="16"/>
      <c r="I7" s="16"/>
      <c r="J7" s="16"/>
      <c r="K7" s="16"/>
    </row>
    <row r="8" spans="2:11" x14ac:dyDescent="0.25">
      <c r="B8" s="8"/>
      <c r="C8" s="16"/>
      <c r="D8" s="16"/>
      <c r="E8" s="16"/>
      <c r="F8" s="16"/>
      <c r="G8" s="16"/>
      <c r="H8" s="16"/>
      <c r="I8" s="16"/>
      <c r="J8" s="16"/>
      <c r="K8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4"/>
  <sheetViews>
    <sheetView zoomScaleNormal="100" workbookViewId="0">
      <selection activeCell="L8" sqref="L8"/>
    </sheetView>
  </sheetViews>
  <sheetFormatPr defaultColWidth="9.140625" defaultRowHeight="15" x14ac:dyDescent="0.25"/>
  <cols>
    <col min="1" max="1" width="8.28515625" style="16" customWidth="1"/>
    <col min="2" max="2" width="6" style="16" customWidth="1"/>
    <col min="3" max="3" width="50.5703125" style="16" customWidth="1"/>
    <col min="4" max="7" width="9.140625" style="16"/>
    <col min="8" max="8" width="6" style="16" customWidth="1"/>
    <col min="9" max="9" width="16.42578125" style="16" customWidth="1"/>
    <col min="10" max="10" width="21.85546875" style="16" customWidth="1"/>
    <col min="11" max="11" width="20.85546875" style="16" customWidth="1"/>
    <col min="12" max="12" width="23" style="16" customWidth="1"/>
    <col min="13" max="13" width="20.5703125" style="16" customWidth="1"/>
    <col min="14" max="16384" width="9.140625" style="16"/>
  </cols>
  <sheetData>
    <row r="2" spans="2:13" ht="15.75" x14ac:dyDescent="0.25">
      <c r="B2" s="2" t="s">
        <v>223</v>
      </c>
      <c r="D2" s="18"/>
      <c r="H2" s="2"/>
      <c r="I2" s="2" t="s">
        <v>263</v>
      </c>
      <c r="J2" s="18"/>
    </row>
    <row r="3" spans="2:13" ht="16.5" x14ac:dyDescent="0.3">
      <c r="C3" s="36"/>
      <c r="D3" s="135" t="s">
        <v>76</v>
      </c>
    </row>
    <row r="4" spans="2:13" ht="28.5" customHeight="1" x14ac:dyDescent="0.25">
      <c r="C4" s="2"/>
      <c r="D4" s="131">
        <v>2009</v>
      </c>
    </row>
    <row r="5" spans="2:13" ht="15.75" x14ac:dyDescent="0.25">
      <c r="C5" s="37"/>
      <c r="D5" s="131"/>
      <c r="H5" s="215" t="s">
        <v>261</v>
      </c>
      <c r="I5" s="217" t="s">
        <v>262</v>
      </c>
      <c r="J5" s="218"/>
      <c r="K5" s="218"/>
      <c r="L5" s="218"/>
      <c r="M5" s="218"/>
    </row>
    <row r="6" spans="2:13" ht="15" customHeight="1" x14ac:dyDescent="0.25">
      <c r="B6" s="212" t="s">
        <v>74</v>
      </c>
      <c r="C6" s="29" t="s">
        <v>237</v>
      </c>
      <c r="D6" s="34">
        <v>42.068573793177237</v>
      </c>
      <c r="F6" s="42"/>
      <c r="H6" s="216"/>
      <c r="I6" s="190"/>
      <c r="J6" s="213" t="s">
        <v>267</v>
      </c>
      <c r="K6" s="214"/>
      <c r="L6" s="213" t="s">
        <v>268</v>
      </c>
      <c r="M6" s="214"/>
    </row>
    <row r="7" spans="2:13" ht="29.25" customHeight="1" x14ac:dyDescent="0.25">
      <c r="B7" s="212"/>
      <c r="C7" s="21" t="s">
        <v>132</v>
      </c>
      <c r="D7" s="35">
        <v>40.878638412014908</v>
      </c>
      <c r="F7" s="42"/>
      <c r="H7" s="216"/>
      <c r="I7" s="191"/>
      <c r="J7" s="196" t="s">
        <v>270</v>
      </c>
      <c r="K7" s="196" t="s">
        <v>271</v>
      </c>
      <c r="L7" s="196" t="s">
        <v>269</v>
      </c>
      <c r="M7" s="196" t="s">
        <v>272</v>
      </c>
    </row>
    <row r="8" spans="2:13" ht="15" customHeight="1" x14ac:dyDescent="0.25">
      <c r="B8" s="212"/>
      <c r="C8" s="21" t="s">
        <v>133</v>
      </c>
      <c r="D8" s="35">
        <v>43.246356969031631</v>
      </c>
      <c r="F8" s="42"/>
      <c r="H8" s="216"/>
      <c r="I8" s="194" t="s">
        <v>258</v>
      </c>
      <c r="J8" s="197">
        <v>1.4</v>
      </c>
      <c r="K8" s="197">
        <v>1.1000000000000001</v>
      </c>
      <c r="L8" s="197">
        <v>2.8</v>
      </c>
      <c r="M8" s="197">
        <v>1.4</v>
      </c>
    </row>
    <row r="9" spans="2:13" ht="15" customHeight="1" x14ac:dyDescent="0.25">
      <c r="B9" s="212"/>
      <c r="C9" s="21" t="s">
        <v>134</v>
      </c>
      <c r="D9" s="35">
        <v>19.749630844612938</v>
      </c>
      <c r="F9" s="42"/>
      <c r="H9" s="216"/>
      <c r="I9" s="194" t="s">
        <v>265</v>
      </c>
      <c r="J9" s="197">
        <v>1.2</v>
      </c>
      <c r="K9" s="197">
        <v>1</v>
      </c>
      <c r="L9" s="197">
        <v>3.3</v>
      </c>
      <c r="M9" s="197">
        <v>1.6</v>
      </c>
    </row>
    <row r="10" spans="2:13" ht="15" customHeight="1" x14ac:dyDescent="0.25">
      <c r="B10" s="212"/>
      <c r="C10" s="58" t="s">
        <v>135</v>
      </c>
      <c r="D10" s="35">
        <v>49.573684944553811</v>
      </c>
      <c r="F10" s="42"/>
      <c r="H10" s="216"/>
      <c r="I10" s="194" t="s">
        <v>266</v>
      </c>
      <c r="J10" s="197">
        <v>1.6</v>
      </c>
      <c r="K10" s="197">
        <v>1.2</v>
      </c>
      <c r="L10" s="197">
        <v>2.4</v>
      </c>
      <c r="M10" s="197">
        <v>1.3</v>
      </c>
    </row>
    <row r="11" spans="2:13" x14ac:dyDescent="0.25">
      <c r="H11" s="216"/>
      <c r="I11" s="195" t="s">
        <v>250</v>
      </c>
      <c r="J11" s="197">
        <v>1.6</v>
      </c>
      <c r="K11" s="197">
        <v>1.4</v>
      </c>
      <c r="L11" s="197">
        <v>3.1</v>
      </c>
      <c r="M11" s="197">
        <v>1.8</v>
      </c>
    </row>
    <row r="12" spans="2:13" ht="15" customHeight="1" x14ac:dyDescent="0.25">
      <c r="B12" s="212" t="s">
        <v>75</v>
      </c>
      <c r="C12" s="29" t="s">
        <v>239</v>
      </c>
      <c r="D12" s="34">
        <v>31.149260983888048</v>
      </c>
      <c r="F12" s="42"/>
      <c r="H12" s="216"/>
      <c r="I12" s="194" t="s">
        <v>247</v>
      </c>
      <c r="J12" s="197">
        <v>0.7</v>
      </c>
      <c r="K12" s="197">
        <v>0.4</v>
      </c>
      <c r="L12" s="197">
        <v>1.3</v>
      </c>
      <c r="M12" s="197">
        <v>0.1</v>
      </c>
    </row>
    <row r="13" spans="2:13" ht="15" customHeight="1" x14ac:dyDescent="0.25">
      <c r="B13" s="212"/>
      <c r="C13" s="21" t="s">
        <v>132</v>
      </c>
      <c r="D13" s="35">
        <v>31.12232740278062</v>
      </c>
      <c r="F13" s="42"/>
      <c r="H13" s="216"/>
      <c r="I13" s="194" t="s">
        <v>246</v>
      </c>
      <c r="J13" s="197">
        <v>0.4</v>
      </c>
      <c r="K13" s="197">
        <v>0.3</v>
      </c>
      <c r="L13" s="197">
        <v>1.3</v>
      </c>
      <c r="M13" s="197">
        <v>0.5</v>
      </c>
    </row>
    <row r="14" spans="2:13" ht="15" customHeight="1" x14ac:dyDescent="0.25">
      <c r="B14" s="212"/>
      <c r="C14" s="21" t="s">
        <v>133</v>
      </c>
      <c r="D14" s="35">
        <v>31.175881903601084</v>
      </c>
      <c r="F14" s="42"/>
      <c r="H14" s="182"/>
    </row>
    <row r="15" spans="2:13" ht="15" customHeight="1" x14ac:dyDescent="0.25">
      <c r="B15" s="212"/>
      <c r="C15" s="21" t="s">
        <v>134</v>
      </c>
      <c r="D15" s="35">
        <v>14.934927570514672</v>
      </c>
      <c r="F15" s="42"/>
      <c r="H15" s="182"/>
      <c r="I15" s="180" t="s">
        <v>9</v>
      </c>
    </row>
    <row r="16" spans="2:13" ht="15" customHeight="1" x14ac:dyDescent="0.25">
      <c r="B16" s="212"/>
      <c r="C16" s="58" t="s">
        <v>135</v>
      </c>
      <c r="D16" s="35">
        <v>36.601596911861485</v>
      </c>
      <c r="F16" s="42"/>
      <c r="H16" s="182"/>
      <c r="I16" s="47" t="s">
        <v>264</v>
      </c>
      <c r="J16" s="42"/>
    </row>
    <row r="17" spans="2:10" x14ac:dyDescent="0.25">
      <c r="H17" s="183"/>
      <c r="I17" s="42"/>
      <c r="J17" s="42"/>
    </row>
    <row r="18" spans="2:10" ht="15" customHeight="1" x14ac:dyDescent="0.25">
      <c r="B18" s="211" t="s">
        <v>238</v>
      </c>
      <c r="C18" s="29" t="s">
        <v>235</v>
      </c>
      <c r="D18" s="32">
        <v>50.41817222039969</v>
      </c>
      <c r="F18" s="42"/>
      <c r="H18" s="181"/>
      <c r="I18" s="42"/>
      <c r="J18" s="42"/>
    </row>
    <row r="19" spans="2:10" ht="15" customHeight="1" x14ac:dyDescent="0.25">
      <c r="B19" s="211"/>
      <c r="C19" s="21" t="s">
        <v>132</v>
      </c>
      <c r="D19" s="33">
        <v>47.670762593022936</v>
      </c>
      <c r="F19" s="42"/>
      <c r="H19" s="181"/>
      <c r="I19" s="42"/>
      <c r="J19" s="42"/>
    </row>
    <row r="20" spans="2:10" ht="15" customHeight="1" x14ac:dyDescent="0.25">
      <c r="B20" s="211"/>
      <c r="C20" s="21" t="s">
        <v>133</v>
      </c>
      <c r="D20" s="33">
        <v>53.137326927331394</v>
      </c>
      <c r="F20" s="42"/>
      <c r="H20" s="181"/>
      <c r="I20" s="42"/>
      <c r="J20" s="42"/>
    </row>
    <row r="21" spans="2:10" ht="15" customHeight="1" x14ac:dyDescent="0.25">
      <c r="B21" s="211"/>
      <c r="C21" s="21" t="s">
        <v>134</v>
      </c>
      <c r="D21" s="33">
        <v>25.81378312107984</v>
      </c>
      <c r="F21" s="42"/>
      <c r="H21" s="181"/>
    </row>
    <row r="22" spans="2:10" ht="15" customHeight="1" x14ac:dyDescent="0.25">
      <c r="B22" s="211"/>
      <c r="C22" s="58" t="s">
        <v>135</v>
      </c>
      <c r="D22" s="33">
        <v>58.691802178040319</v>
      </c>
      <c r="F22" s="42"/>
      <c r="H22" s="181"/>
    </row>
    <row r="23" spans="2:10" ht="15" customHeight="1" x14ac:dyDescent="0.25">
      <c r="B23" s="211"/>
      <c r="C23" s="29" t="s">
        <v>236</v>
      </c>
      <c r="D23" s="32">
        <v>49.1</v>
      </c>
      <c r="H23" s="181"/>
    </row>
    <row r="24" spans="2:10" ht="15" customHeight="1" x14ac:dyDescent="0.25">
      <c r="B24" s="211"/>
      <c r="C24" s="21" t="s">
        <v>132</v>
      </c>
      <c r="D24" s="33">
        <v>46.5</v>
      </c>
      <c r="H24" s="181"/>
    </row>
    <row r="25" spans="2:10" ht="15" customHeight="1" x14ac:dyDescent="0.25">
      <c r="B25" s="211"/>
      <c r="C25" s="21" t="s">
        <v>133</v>
      </c>
      <c r="D25" s="33">
        <v>51.6</v>
      </c>
      <c r="H25" s="181"/>
    </row>
    <row r="26" spans="2:10" ht="15" customHeight="1" x14ac:dyDescent="0.25">
      <c r="B26" s="211"/>
      <c r="C26" s="21" t="s">
        <v>134</v>
      </c>
      <c r="D26" s="33">
        <v>23.799999999999997</v>
      </c>
      <c r="H26" s="181"/>
    </row>
    <row r="27" spans="2:10" ht="15" customHeight="1" x14ac:dyDescent="0.25">
      <c r="B27" s="211"/>
      <c r="C27" s="58" t="s">
        <v>135</v>
      </c>
      <c r="D27" s="33">
        <v>57.199999999999996</v>
      </c>
      <c r="G27" s="3"/>
      <c r="H27" s="181"/>
    </row>
    <row r="28" spans="2:10" ht="15" customHeight="1" x14ac:dyDescent="0.25">
      <c r="B28" s="160"/>
      <c r="C28" s="58"/>
      <c r="D28" s="33"/>
      <c r="G28" s="3"/>
      <c r="H28" s="181"/>
    </row>
    <row r="29" spans="2:10" x14ac:dyDescent="0.25">
      <c r="B29" s="15"/>
      <c r="C29" s="178" t="s">
        <v>9</v>
      </c>
      <c r="D29" s="177"/>
      <c r="E29" s="177"/>
      <c r="F29" s="177"/>
      <c r="H29" s="15"/>
    </row>
    <row r="30" spans="2:10" x14ac:dyDescent="0.25">
      <c r="B30" s="15"/>
      <c r="C30" s="47" t="s">
        <v>222</v>
      </c>
      <c r="D30" s="158"/>
      <c r="E30" s="158"/>
      <c r="F30" s="158"/>
      <c r="G30" s="40"/>
      <c r="H30" s="15"/>
      <c r="I30" s="40"/>
      <c r="J30" s="40"/>
    </row>
    <row r="31" spans="2:10" x14ac:dyDescent="0.25">
      <c r="C31" s="39"/>
      <c r="H31" s="183"/>
    </row>
    <row r="32" spans="2:10" s="40" customFormat="1" ht="43.5" customHeight="1" x14ac:dyDescent="0.25">
      <c r="C32" s="209"/>
      <c r="D32" s="209"/>
      <c r="G32" s="41"/>
      <c r="I32" s="41"/>
      <c r="J32" s="41"/>
    </row>
    <row r="33" spans="2:2" ht="30" customHeight="1" x14ac:dyDescent="0.25"/>
    <row r="34" spans="2:2" s="41" customFormat="1" ht="27" customHeight="1" x14ac:dyDescent="0.25">
      <c r="B34" s="16"/>
    </row>
  </sheetData>
  <mergeCells count="8">
    <mergeCell ref="C32:D32"/>
    <mergeCell ref="B12:B16"/>
    <mergeCell ref="J6:K6"/>
    <mergeCell ref="L6:M6"/>
    <mergeCell ref="H5:H13"/>
    <mergeCell ref="I5:M5"/>
    <mergeCell ref="B18:B27"/>
    <mergeCell ref="B6:B1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zoomScaleNormal="100" workbookViewId="0">
      <selection activeCell="C6" sqref="C6"/>
    </sheetView>
  </sheetViews>
  <sheetFormatPr defaultColWidth="9.140625" defaultRowHeight="15" x14ac:dyDescent="0.25"/>
  <cols>
    <col min="1" max="1" width="9.140625" customWidth="1"/>
    <col min="2" max="2" width="5.85546875" style="16" customWidth="1"/>
    <col min="3" max="3" width="44.28515625" customWidth="1"/>
  </cols>
  <sheetData>
    <row r="2" spans="2:5" ht="15.75" x14ac:dyDescent="0.25">
      <c r="B2" s="2" t="s">
        <v>194</v>
      </c>
      <c r="D2" s="2"/>
      <c r="E2" s="2"/>
    </row>
    <row r="3" spans="2:5" ht="16.5" x14ac:dyDescent="0.3">
      <c r="C3" s="36"/>
      <c r="D3" s="136" t="s">
        <v>50</v>
      </c>
      <c r="E3" s="136" t="s">
        <v>51</v>
      </c>
    </row>
    <row r="4" spans="2:5" ht="15.75" x14ac:dyDescent="0.25">
      <c r="C4" s="37"/>
      <c r="D4" s="28">
        <v>2005</v>
      </c>
      <c r="E4" s="127" t="s">
        <v>52</v>
      </c>
    </row>
    <row r="5" spans="2:5" ht="40.5" x14ac:dyDescent="0.25">
      <c r="B5" s="212" t="s">
        <v>14</v>
      </c>
      <c r="C5" s="29" t="s">
        <v>273</v>
      </c>
      <c r="D5" s="59"/>
      <c r="E5" s="59">
        <v>33.4</v>
      </c>
    </row>
    <row r="6" spans="2:5" x14ac:dyDescent="0.25">
      <c r="B6" s="212"/>
      <c r="C6" s="21" t="s">
        <v>132</v>
      </c>
      <c r="D6" s="46"/>
      <c r="E6" s="46">
        <v>35.4</v>
      </c>
    </row>
    <row r="7" spans="2:5" x14ac:dyDescent="0.25">
      <c r="B7" s="212"/>
      <c r="C7" s="21" t="s">
        <v>133</v>
      </c>
      <c r="D7" s="46"/>
      <c r="E7" s="46">
        <v>24.6</v>
      </c>
    </row>
    <row r="8" spans="2:5" x14ac:dyDescent="0.25">
      <c r="B8" s="212"/>
      <c r="C8" s="21" t="s">
        <v>134</v>
      </c>
      <c r="D8" s="46"/>
      <c r="E8" s="46">
        <v>17.299999999999997</v>
      </c>
    </row>
    <row r="9" spans="2:5" x14ac:dyDescent="0.25">
      <c r="B9" s="212"/>
      <c r="C9" s="58" t="s">
        <v>135</v>
      </c>
      <c r="D9" s="46"/>
      <c r="E9" s="46">
        <v>39.900000000000006</v>
      </c>
    </row>
    <row r="10" spans="2:5" x14ac:dyDescent="0.25">
      <c r="C10" s="16"/>
      <c r="D10" s="16"/>
      <c r="E10" s="16"/>
    </row>
    <row r="11" spans="2:5" x14ac:dyDescent="0.25">
      <c r="C11" s="220" t="s">
        <v>9</v>
      </c>
      <c r="D11" s="220"/>
      <c r="E11" s="220"/>
    </row>
    <row r="12" spans="2:5" x14ac:dyDescent="0.25">
      <c r="C12" s="159" t="s">
        <v>184</v>
      </c>
    </row>
    <row r="13" spans="2:5" x14ac:dyDescent="0.25">
      <c r="C13" s="167" t="s">
        <v>188</v>
      </c>
    </row>
    <row r="14" spans="2:5" x14ac:dyDescent="0.25">
      <c r="C14" s="167" t="s">
        <v>174</v>
      </c>
    </row>
    <row r="15" spans="2:5" s="166" customFormat="1" ht="27" customHeight="1" x14ac:dyDescent="0.25">
      <c r="C15" s="219" t="s">
        <v>193</v>
      </c>
      <c r="D15" s="219"/>
      <c r="E15" s="219"/>
    </row>
  </sheetData>
  <mergeCells count="3">
    <mergeCell ref="C15:E15"/>
    <mergeCell ref="B5:B9"/>
    <mergeCell ref="C11:E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56"/>
  <sheetViews>
    <sheetView topLeftCell="B10" zoomScaleNormal="100" workbookViewId="0">
      <selection activeCell="B29" sqref="A29:XFD32"/>
    </sheetView>
  </sheetViews>
  <sheetFormatPr defaultColWidth="9.140625" defaultRowHeight="15" x14ac:dyDescent="0.25"/>
  <cols>
    <col min="1" max="1" width="9.140625" style="16" customWidth="1"/>
    <col min="2" max="2" width="5.85546875" style="125" customWidth="1"/>
    <col min="3" max="3" width="3.5703125" style="16" customWidth="1"/>
    <col min="4" max="4" width="48" style="16" customWidth="1"/>
    <col min="5" max="16384" width="9.140625" style="16"/>
  </cols>
  <sheetData>
    <row r="2" spans="2:6" ht="16.5" x14ac:dyDescent="0.3">
      <c r="B2" s="118" t="s">
        <v>195</v>
      </c>
      <c r="C2" s="20"/>
      <c r="D2" s="20"/>
    </row>
    <row r="3" spans="2:6" ht="16.5" x14ac:dyDescent="0.3">
      <c r="B3" s="20"/>
      <c r="C3" s="20"/>
      <c r="D3" s="20"/>
    </row>
    <row r="4" spans="2:6" ht="16.5" x14ac:dyDescent="0.3">
      <c r="C4" s="36"/>
      <c r="D4" s="18"/>
      <c r="E4" s="222"/>
      <c r="F4" s="222"/>
    </row>
    <row r="5" spans="2:6" ht="15" customHeight="1" x14ac:dyDescent="0.25">
      <c r="B5" s="126" t="s">
        <v>26</v>
      </c>
      <c r="C5" s="220" t="s">
        <v>155</v>
      </c>
      <c r="D5" s="220"/>
      <c r="E5" s="221"/>
      <c r="F5" s="221"/>
    </row>
    <row r="6" spans="2:6" ht="25.5" customHeight="1" x14ac:dyDescent="0.25">
      <c r="B6" s="126"/>
      <c r="C6" s="220"/>
      <c r="D6" s="220"/>
      <c r="E6" s="222" t="s">
        <v>51</v>
      </c>
      <c r="F6" s="222"/>
    </row>
    <row r="7" spans="2:6" x14ac:dyDescent="0.25">
      <c r="B7" s="160"/>
      <c r="C7" s="161"/>
      <c r="D7" s="161"/>
      <c r="E7" s="221" t="s">
        <v>52</v>
      </c>
      <c r="F7" s="221"/>
    </row>
    <row r="8" spans="2:6" ht="15" customHeight="1" x14ac:dyDescent="0.25">
      <c r="B8" s="126"/>
      <c r="C8" s="29"/>
      <c r="D8" s="29"/>
      <c r="E8" s="162" t="s">
        <v>12</v>
      </c>
      <c r="F8" s="162" t="s">
        <v>13</v>
      </c>
    </row>
    <row r="9" spans="2:6" ht="15" customHeight="1" x14ac:dyDescent="0.25">
      <c r="B9" s="126"/>
      <c r="C9" s="223" t="s">
        <v>156</v>
      </c>
      <c r="D9" s="223"/>
      <c r="E9" s="149">
        <f>SUM(E10:E18)</f>
        <v>100</v>
      </c>
      <c r="F9" s="149">
        <f>SUM(F10:F18)</f>
        <v>100</v>
      </c>
    </row>
    <row r="10" spans="2:6" ht="15" customHeight="1" x14ac:dyDescent="0.25">
      <c r="B10" s="126"/>
      <c r="C10" s="23"/>
      <c r="D10" s="21" t="s">
        <v>77</v>
      </c>
      <c r="E10" s="48">
        <v>3.2680009523279328</v>
      </c>
      <c r="F10" s="48">
        <v>3.682339735594911</v>
      </c>
    </row>
    <row r="11" spans="2:6" ht="15" customHeight="1" x14ac:dyDescent="0.25">
      <c r="B11" s="126"/>
      <c r="C11" s="23"/>
      <c r="D11" s="21" t="s">
        <v>78</v>
      </c>
      <c r="E11" s="48">
        <v>4.5654885359379422</v>
      </c>
      <c r="F11" s="48">
        <v>6.7925293090546273</v>
      </c>
    </row>
    <row r="12" spans="2:6" ht="15" customHeight="1" x14ac:dyDescent="0.25">
      <c r="B12" s="126"/>
      <c r="C12" s="23"/>
      <c r="D12" s="21" t="s">
        <v>79</v>
      </c>
      <c r="E12" s="48">
        <v>6.0286859177468202</v>
      </c>
      <c r="F12" s="48">
        <v>6.1481458385299739</v>
      </c>
    </row>
    <row r="13" spans="2:6" ht="15" customHeight="1" x14ac:dyDescent="0.25">
      <c r="B13" s="126"/>
      <c r="C13" s="23"/>
      <c r="D13" s="21" t="s">
        <v>80</v>
      </c>
      <c r="E13" s="48">
        <v>4.5569602260949695</v>
      </c>
      <c r="F13" s="48">
        <v>2.937661095867631</v>
      </c>
    </row>
    <row r="14" spans="2:6" ht="15" customHeight="1" x14ac:dyDescent="0.25">
      <c r="B14" s="126"/>
      <c r="C14" s="23"/>
      <c r="D14" s="21" t="s">
        <v>81</v>
      </c>
      <c r="E14" s="48">
        <v>3.896016213264601</v>
      </c>
      <c r="F14" s="48">
        <v>0.3798744491560655</v>
      </c>
    </row>
    <row r="15" spans="2:6" ht="15" customHeight="1" x14ac:dyDescent="0.25">
      <c r="B15" s="126"/>
      <c r="C15" s="23"/>
      <c r="D15" s="21" t="s">
        <v>82</v>
      </c>
      <c r="E15" s="48">
        <v>0.45519853786865694</v>
      </c>
      <c r="F15" s="48">
        <v>1.1437806601812588</v>
      </c>
    </row>
    <row r="16" spans="2:6" ht="15" customHeight="1" x14ac:dyDescent="0.25">
      <c r="B16" s="126"/>
      <c r="C16" s="23"/>
      <c r="D16" s="21" t="s">
        <v>83</v>
      </c>
      <c r="E16" s="48">
        <v>5.886902766607402E-2</v>
      </c>
      <c r="F16" s="48">
        <v>0.14654527313544524</v>
      </c>
    </row>
    <row r="17" spans="2:6" ht="15" customHeight="1" x14ac:dyDescent="0.25">
      <c r="B17" s="126"/>
      <c r="C17" s="23"/>
      <c r="D17" s="21" t="s">
        <v>84</v>
      </c>
      <c r="E17" s="48">
        <v>4.0997480595133888</v>
      </c>
      <c r="F17" s="48">
        <v>11.348944042570881</v>
      </c>
    </row>
    <row r="18" spans="2:6" ht="15" customHeight="1" x14ac:dyDescent="0.25">
      <c r="B18" s="126"/>
      <c r="C18" s="24"/>
      <c r="D18" s="22" t="s">
        <v>85</v>
      </c>
      <c r="E18" s="48">
        <v>73.071032529579611</v>
      </c>
      <c r="F18" s="48">
        <v>67.420179595909204</v>
      </c>
    </row>
    <row r="19" spans="2:6" ht="15.75" x14ac:dyDescent="0.25">
      <c r="B19" s="121"/>
      <c r="C19" s="18"/>
      <c r="D19" s="37"/>
      <c r="E19" s="150"/>
      <c r="F19" s="150"/>
    </row>
    <row r="20" spans="2:6" ht="15.75" x14ac:dyDescent="0.25">
      <c r="B20" s="145"/>
      <c r="C20" s="18"/>
      <c r="D20" s="37"/>
      <c r="E20" s="146" t="s">
        <v>52</v>
      </c>
      <c r="F20" s="146"/>
    </row>
    <row r="21" spans="2:6" ht="28.5" customHeight="1" x14ac:dyDescent="0.25">
      <c r="B21" s="126" t="s">
        <v>27</v>
      </c>
      <c r="C21" s="18"/>
      <c r="D21" s="29" t="s">
        <v>157</v>
      </c>
      <c r="E21" s="17"/>
      <c r="F21" s="17"/>
    </row>
    <row r="22" spans="2:6" ht="15" customHeight="1" x14ac:dyDescent="0.25">
      <c r="B22" s="126"/>
      <c r="C22" s="18"/>
      <c r="D22" s="26" t="s">
        <v>158</v>
      </c>
      <c r="E22" s="89"/>
      <c r="F22" s="89"/>
    </row>
    <row r="23" spans="2:6" ht="15" customHeight="1" x14ac:dyDescent="0.25">
      <c r="B23" s="126"/>
      <c r="C23" s="18"/>
      <c r="D23" s="26" t="s">
        <v>159</v>
      </c>
      <c r="E23" s="89"/>
      <c r="F23" s="89"/>
    </row>
    <row r="25" spans="2:6" x14ac:dyDescent="0.25">
      <c r="B25" s="132"/>
      <c r="C25" s="18"/>
      <c r="D25" s="29" t="s">
        <v>160</v>
      </c>
      <c r="E25" s="134">
        <f>'[3]Tables 7.1 &amp; 7.2'!$J$59</f>
        <v>17.2</v>
      </c>
      <c r="F25" s="91"/>
    </row>
    <row r="26" spans="2:6" x14ac:dyDescent="0.25">
      <c r="B26" s="132"/>
      <c r="C26" s="18"/>
      <c r="D26" s="21" t="s">
        <v>134</v>
      </c>
      <c r="E26" s="134">
        <f>'[3]Tables 7.1 &amp; 7.2'!$J$57</f>
        <v>21.6</v>
      </c>
      <c r="F26" s="91"/>
    </row>
    <row r="27" spans="2:6" x14ac:dyDescent="0.25">
      <c r="B27" s="132"/>
      <c r="C27" s="18"/>
      <c r="D27" s="58" t="s">
        <v>135</v>
      </c>
      <c r="E27" s="134">
        <f>'[3]Tables 7.1 &amp; 7.2'!$J$58</f>
        <v>8</v>
      </c>
      <c r="F27" s="91"/>
    </row>
    <row r="28" spans="2:6" x14ac:dyDescent="0.25">
      <c r="B28" s="126"/>
      <c r="C28" s="18"/>
      <c r="D28" s="26"/>
      <c r="E28" s="91"/>
      <c r="F28" s="91"/>
    </row>
    <row r="29" spans="2:6" ht="15" customHeight="1" x14ac:dyDescent="0.25">
      <c r="B29" s="126"/>
      <c r="D29" s="29" t="s">
        <v>25</v>
      </c>
      <c r="E29" s="17"/>
      <c r="F29" s="17"/>
    </row>
    <row r="30" spans="2:6" ht="25.5" x14ac:dyDescent="0.25">
      <c r="B30" s="126"/>
      <c r="D30" s="29" t="s">
        <v>45</v>
      </c>
      <c r="E30" s="17"/>
      <c r="F30" s="17"/>
    </row>
    <row r="31" spans="2:6" ht="15" customHeight="1" x14ac:dyDescent="0.25">
      <c r="B31" s="126"/>
      <c r="C31" s="25">
        <v>0</v>
      </c>
      <c r="D31" s="25" t="s">
        <v>15</v>
      </c>
      <c r="E31" s="17"/>
      <c r="F31" s="17"/>
    </row>
    <row r="32" spans="2:6" ht="15" customHeight="1" x14ac:dyDescent="0.25">
      <c r="B32" s="126"/>
      <c r="C32" s="23">
        <v>1</v>
      </c>
      <c r="D32" s="21" t="s">
        <v>16</v>
      </c>
      <c r="E32" s="17"/>
      <c r="F32" s="17"/>
    </row>
    <row r="33" spans="2:6" ht="15" customHeight="1" x14ac:dyDescent="0.25">
      <c r="B33" s="126"/>
      <c r="C33" s="23">
        <v>2</v>
      </c>
      <c r="D33" s="21" t="s">
        <v>17</v>
      </c>
      <c r="E33" s="17"/>
      <c r="F33" s="17"/>
    </row>
    <row r="34" spans="2:6" ht="15" customHeight="1" x14ac:dyDescent="0.25">
      <c r="B34" s="126"/>
      <c r="C34" s="23">
        <v>3</v>
      </c>
      <c r="D34" s="21" t="s">
        <v>18</v>
      </c>
      <c r="E34" s="17"/>
      <c r="F34" s="17"/>
    </row>
    <row r="35" spans="2:6" ht="15" customHeight="1" x14ac:dyDescent="0.25">
      <c r="B35" s="126"/>
      <c r="C35" s="23">
        <v>4</v>
      </c>
      <c r="D35" s="21" t="s">
        <v>19</v>
      </c>
      <c r="E35" s="17"/>
      <c r="F35" s="17"/>
    </row>
    <row r="36" spans="2:6" ht="15" customHeight="1" x14ac:dyDescent="0.25">
      <c r="B36" s="126"/>
      <c r="C36" s="23">
        <v>5</v>
      </c>
      <c r="D36" s="21" t="s">
        <v>20</v>
      </c>
      <c r="E36" s="17"/>
      <c r="F36" s="17"/>
    </row>
    <row r="37" spans="2:6" ht="15" customHeight="1" x14ac:dyDescent="0.25">
      <c r="B37" s="126"/>
      <c r="C37" s="23">
        <v>6</v>
      </c>
      <c r="D37" s="21" t="s">
        <v>21</v>
      </c>
      <c r="E37" s="17"/>
      <c r="F37" s="17"/>
    </row>
    <row r="38" spans="2:6" ht="15" customHeight="1" x14ac:dyDescent="0.25">
      <c r="B38" s="126"/>
      <c r="C38" s="23">
        <v>7</v>
      </c>
      <c r="D38" s="21" t="s">
        <v>22</v>
      </c>
      <c r="E38" s="17"/>
      <c r="F38" s="17"/>
    </row>
    <row r="39" spans="2:6" ht="15" customHeight="1" x14ac:dyDescent="0.25">
      <c r="B39" s="126"/>
      <c r="C39" s="23">
        <v>8</v>
      </c>
      <c r="D39" s="21" t="s">
        <v>23</v>
      </c>
      <c r="E39" s="17"/>
      <c r="F39" s="17"/>
    </row>
    <row r="40" spans="2:6" ht="15" customHeight="1" x14ac:dyDescent="0.25">
      <c r="B40" s="126"/>
      <c r="C40" s="24">
        <v>9</v>
      </c>
      <c r="D40" s="22" t="s">
        <v>24</v>
      </c>
    </row>
    <row r="41" spans="2:6" ht="15" customHeight="1" x14ac:dyDescent="0.25">
      <c r="B41" s="126"/>
      <c r="C41" s="50">
        <v>10</v>
      </c>
      <c r="D41" s="51" t="s">
        <v>43</v>
      </c>
    </row>
    <row r="42" spans="2:6" ht="15" customHeight="1" x14ac:dyDescent="0.25">
      <c r="B42" s="126"/>
    </row>
    <row r="43" spans="2:6" ht="38.25" x14ac:dyDescent="0.25">
      <c r="B43" s="129" t="s">
        <v>28</v>
      </c>
      <c r="D43" s="29" t="s">
        <v>161</v>
      </c>
    </row>
    <row r="44" spans="2:6" ht="25.5" x14ac:dyDescent="0.25">
      <c r="B44" s="129"/>
      <c r="D44" s="26" t="s">
        <v>162</v>
      </c>
    </row>
    <row r="45" spans="2:6" ht="25.5" x14ac:dyDescent="0.25">
      <c r="B45" s="129"/>
      <c r="D45" s="26" t="s">
        <v>163</v>
      </c>
    </row>
    <row r="46" spans="2:6" x14ac:dyDescent="0.25">
      <c r="B46" s="129"/>
      <c r="D46" s="21" t="s">
        <v>164</v>
      </c>
    </row>
    <row r="47" spans="2:6" x14ac:dyDescent="0.25">
      <c r="B47" s="129"/>
      <c r="D47" s="58" t="s">
        <v>165</v>
      </c>
    </row>
    <row r="48" spans="2:6" x14ac:dyDescent="0.25">
      <c r="C48" s="38"/>
      <c r="D48" s="128"/>
    </row>
    <row r="49" spans="3:4" x14ac:dyDescent="0.25">
      <c r="C49" s="8" t="s">
        <v>9</v>
      </c>
      <c r="D49" s="90"/>
    </row>
    <row r="50" spans="3:4" x14ac:dyDescent="0.25">
      <c r="C50" s="159"/>
      <c r="D50" s="159" t="s">
        <v>184</v>
      </c>
    </row>
    <row r="51" spans="3:4" x14ac:dyDescent="0.25">
      <c r="C51" s="167"/>
      <c r="D51" s="167" t="s">
        <v>188</v>
      </c>
    </row>
    <row r="52" spans="3:4" x14ac:dyDescent="0.25">
      <c r="C52" s="167"/>
      <c r="D52" s="167" t="s">
        <v>174</v>
      </c>
    </row>
    <row r="56" spans="3:4" ht="26.25" customHeight="1" x14ac:dyDescent="0.25"/>
  </sheetData>
  <mergeCells count="6">
    <mergeCell ref="E5:F5"/>
    <mergeCell ref="E4:F4"/>
    <mergeCell ref="C5:D6"/>
    <mergeCell ref="C9:D9"/>
    <mergeCell ref="E6:F6"/>
    <mergeCell ref="E7:F7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zoomScaleNormal="100" workbookViewId="0">
      <selection activeCell="C23" sqref="C23"/>
    </sheetView>
  </sheetViews>
  <sheetFormatPr defaultColWidth="9.140625" defaultRowHeight="15" x14ac:dyDescent="0.25"/>
  <cols>
    <col min="1" max="1" width="9.140625" style="16" customWidth="1"/>
    <col min="2" max="2" width="7.28515625" style="16" customWidth="1"/>
    <col min="3" max="3" width="28" style="3" customWidth="1"/>
    <col min="4" max="16384" width="9.140625" style="16"/>
  </cols>
  <sheetData>
    <row r="1" spans="1:15" s="38" customFormat="1" x14ac:dyDescent="0.25">
      <c r="A1" s="16"/>
      <c r="C1" s="39"/>
    </row>
    <row r="2" spans="1:15" x14ac:dyDescent="0.25">
      <c r="B2" s="2" t="s">
        <v>114</v>
      </c>
      <c r="C2" s="2"/>
      <c r="D2" s="2"/>
      <c r="E2" s="2"/>
      <c r="F2" s="2"/>
      <c r="G2" s="2"/>
      <c r="H2" s="2"/>
    </row>
    <row r="3" spans="1:15" x14ac:dyDescent="0.25">
      <c r="C3" s="102"/>
    </row>
    <row r="4" spans="1:15" x14ac:dyDescent="0.25">
      <c r="B4" s="211" t="s">
        <v>29</v>
      </c>
      <c r="C4" s="52" t="s">
        <v>115</v>
      </c>
      <c r="D4" s="29">
        <v>2000</v>
      </c>
      <c r="E4" s="29">
        <v>2001</v>
      </c>
      <c r="F4" s="29">
        <v>2002</v>
      </c>
      <c r="G4" s="29">
        <v>2003</v>
      </c>
      <c r="H4" s="29">
        <v>2004</v>
      </c>
      <c r="I4" s="29">
        <v>2005</v>
      </c>
      <c r="J4" s="29">
        <v>2006</v>
      </c>
      <c r="K4" s="29">
        <v>2007</v>
      </c>
      <c r="L4" s="29">
        <v>2008</v>
      </c>
      <c r="M4" s="29">
        <v>2009</v>
      </c>
      <c r="N4" s="29">
        <v>2010</v>
      </c>
    </row>
    <row r="5" spans="1:15" x14ac:dyDescent="0.25">
      <c r="B5" s="211"/>
      <c r="C5" s="52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99"/>
    </row>
    <row r="6" spans="1:15" ht="30" customHeight="1" x14ac:dyDescent="0.25">
      <c r="B6" s="211"/>
      <c r="C6" s="82" t="s">
        <v>196</v>
      </c>
      <c r="D6" s="105">
        <f>'[4]Table 8'!B$8</f>
        <v>106</v>
      </c>
      <c r="E6" s="105">
        <f>'[4]Table 8'!C$8</f>
        <v>127</v>
      </c>
      <c r="F6" s="105">
        <f>'[4]Table 8'!D$8</f>
        <v>130</v>
      </c>
      <c r="G6" s="105">
        <f>'[4]Table 8'!E$8</f>
        <v>111</v>
      </c>
      <c r="H6" s="105">
        <f>'[4]Table 8'!F$8</f>
        <v>99</v>
      </c>
      <c r="I6" s="105">
        <f>'[4]Table 8'!G$8</f>
        <v>104</v>
      </c>
      <c r="J6" s="105">
        <f>'[4]Table 8'!H$8</f>
        <v>79</v>
      </c>
      <c r="K6" s="105">
        <f>'[4]Table 8'!I$8</f>
        <v>72</v>
      </c>
      <c r="L6" s="105">
        <f>'[4]Table 8'!J$8</f>
        <v>86</v>
      </c>
      <c r="M6" s="105">
        <f>'[4]Table 8'!K$8</f>
        <v>113</v>
      </c>
      <c r="N6" s="101"/>
    </row>
    <row r="7" spans="1:15" ht="30" customHeight="1" x14ac:dyDescent="0.25">
      <c r="B7" s="211"/>
      <c r="C7" s="82" t="s">
        <v>197</v>
      </c>
      <c r="D7" s="105">
        <f>'[4]Table 8'!B$18</f>
        <v>98</v>
      </c>
      <c r="E7" s="105">
        <f>'[4]Table 8'!C$18</f>
        <v>119</v>
      </c>
      <c r="F7" s="105">
        <f>'[4]Table 8'!D$18</f>
        <v>113</v>
      </c>
      <c r="G7" s="105">
        <f>'[4]Table 8'!E$18</f>
        <v>98</v>
      </c>
      <c r="H7" s="105">
        <f>'[4]Table 8'!F$18</f>
        <v>84</v>
      </c>
      <c r="I7" s="105">
        <f>'[4]Table 8'!G$18</f>
        <v>94</v>
      </c>
      <c r="J7" s="105">
        <f>'[4]Table 8'!H$18</f>
        <v>64</v>
      </c>
      <c r="K7" s="105">
        <f>'[4]Table 8'!I$18</f>
        <v>63</v>
      </c>
      <c r="L7" s="105">
        <f>'[4]Table 8'!J$18</f>
        <v>79</v>
      </c>
      <c r="M7" s="105">
        <f>'[4]Table 8'!K$18</f>
        <v>106</v>
      </c>
      <c r="N7" s="101"/>
    </row>
    <row r="8" spans="1:15" ht="30" customHeight="1" x14ac:dyDescent="0.25">
      <c r="B8" s="211"/>
      <c r="C8" s="82" t="s">
        <v>198</v>
      </c>
      <c r="D8" s="101">
        <f>'[4]Table 8'!B$25</f>
        <v>8</v>
      </c>
      <c r="E8" s="101">
        <f>'[4]Table 8'!C$25</f>
        <v>8</v>
      </c>
      <c r="F8" s="101">
        <f>'[4]Table 8'!D$25</f>
        <v>17</v>
      </c>
      <c r="G8" s="101">
        <f>'[4]Table 8'!E$25</f>
        <v>13</v>
      </c>
      <c r="H8" s="101">
        <f>'[4]Table 8'!F$25</f>
        <v>15</v>
      </c>
      <c r="I8" s="101">
        <f>'[4]Table 8'!G$25</f>
        <v>10</v>
      </c>
      <c r="J8" s="101">
        <f>'[4]Table 8'!H$25</f>
        <v>15</v>
      </c>
      <c r="K8" s="101">
        <f>'[4]Table 8'!I$25</f>
        <v>9</v>
      </c>
      <c r="L8" s="101">
        <f>'[4]Table 8'!J$25</f>
        <v>7</v>
      </c>
      <c r="M8" s="101">
        <f>'[4]Table 8'!K$25</f>
        <v>7</v>
      </c>
      <c r="N8" s="101"/>
    </row>
    <row r="9" spans="1:15" ht="30" customHeight="1" x14ac:dyDescent="0.25">
      <c r="B9" s="211"/>
      <c r="C9" s="82" t="s">
        <v>117</v>
      </c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</row>
    <row r="10" spans="1:15" ht="15" customHeight="1" x14ac:dyDescent="0.25">
      <c r="B10" s="211"/>
      <c r="C10" s="110" t="s">
        <v>118</v>
      </c>
      <c r="D10" s="141">
        <f>'[4]Table 8'!B$34</f>
        <v>0.57594045198866362</v>
      </c>
      <c r="E10" s="141">
        <f>'[4]Table 8'!C$34</f>
        <v>0.69598718354223088</v>
      </c>
      <c r="F10" s="141">
        <f>'[4]Table 8'!D$34</f>
        <v>0.62000756738439766</v>
      </c>
      <c r="G10" s="141">
        <f>'[4]Table 8'!E$34</f>
        <v>0.53071611583388278</v>
      </c>
      <c r="H10" s="141">
        <f>'[4]Table 8'!F$34</f>
        <v>0.45170421547581663</v>
      </c>
      <c r="I10" s="141">
        <f>'[4]Table 8'!G$34</f>
        <v>0.55659664128270181</v>
      </c>
      <c r="J10" s="141">
        <f>'[4]Table 8'!H$34</f>
        <v>0.3814871896601712</v>
      </c>
      <c r="K10" s="141">
        <f>'[4]Table 8'!I$34</f>
        <v>0.34329371905452333</v>
      </c>
      <c r="L10" s="141">
        <f>'[4]Table 8'!J$34</f>
        <v>0.37602488199482437</v>
      </c>
      <c r="M10" s="141">
        <f>'[4]Table 8'!K$34</f>
        <v>0.45082748108225817</v>
      </c>
      <c r="N10" s="111"/>
      <c r="O10" s="19"/>
    </row>
    <row r="11" spans="1:15" ht="30" customHeight="1" x14ac:dyDescent="0.25">
      <c r="B11" s="211"/>
      <c r="C11" s="82" t="s">
        <v>119</v>
      </c>
      <c r="N11" s="101"/>
    </row>
    <row r="12" spans="1:15" ht="15" customHeight="1" x14ac:dyDescent="0.25">
      <c r="B12" s="211"/>
      <c r="C12" s="110" t="s">
        <v>118</v>
      </c>
      <c r="D12" s="142">
        <f>'[4]Table 8'!B$44</f>
        <v>4.7015547101115399E-2</v>
      </c>
      <c r="E12" s="142">
        <f>'[4]Table 8'!C$44</f>
        <v>4.6789054355780228E-2</v>
      </c>
      <c r="F12" s="142">
        <f>'[4]Table 8'!D$44</f>
        <v>9.3275474739245662E-2</v>
      </c>
      <c r="G12" s="142">
        <f>'[4]Table 8'!E$44</f>
        <v>7.0401117406535471E-2</v>
      </c>
      <c r="H12" s="142">
        <f>'[4]Table 8'!F$44</f>
        <v>8.0661467049252963E-2</v>
      </c>
      <c r="I12" s="142">
        <f>'[4]Table 8'!G$44</f>
        <v>5.921240864709594E-2</v>
      </c>
      <c r="J12" s="142">
        <f>'[4]Table 8'!H$44</f>
        <v>8.9411060076602628E-2</v>
      </c>
      <c r="K12" s="142">
        <f>'[4]Table 8'!I$44</f>
        <v>4.9041959864931907E-2</v>
      </c>
      <c r="L12" s="142">
        <f>'[4]Table 8'!J$44</f>
        <v>3.3318660429921147E-2</v>
      </c>
      <c r="M12" s="142">
        <f>'[4]Table 8'!K$44</f>
        <v>2.9771626109205727E-2</v>
      </c>
      <c r="N12" s="111"/>
      <c r="O12" s="19"/>
    </row>
    <row r="13" spans="1:15" s="3" customFormat="1" ht="15" customHeight="1" x14ac:dyDescent="0.2">
      <c r="B13" s="211"/>
      <c r="C13" s="82" t="s">
        <v>199</v>
      </c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6"/>
    </row>
    <row r="14" spans="1:15" ht="15" customHeight="1" x14ac:dyDescent="0.25">
      <c r="B14" s="211"/>
      <c r="C14" s="110" t="s">
        <v>171</v>
      </c>
      <c r="D14" s="141">
        <f>'[4]Table 8'!B$51</f>
        <v>0.29699999999999999</v>
      </c>
      <c r="E14" s="141">
        <f>'[4]Table 8'!C$51</f>
        <v>0.28100000000000003</v>
      </c>
      <c r="F14" s="141">
        <f>'[4]Table 8'!D$51</f>
        <v>0.27200000000000002</v>
      </c>
      <c r="G14" s="141">
        <f>'[4]Table 8'!E$51</f>
        <v>0.252</v>
      </c>
      <c r="H14" s="141">
        <f>'[4]Table 8'!F$51</f>
        <v>0.23400000000000001</v>
      </c>
      <c r="I14" s="141">
        <f>'[4]Table 8'!G$51</f>
        <v>0.22900000000000001</v>
      </c>
      <c r="J14" s="141">
        <f>'[4]Table 8'!H$51</f>
        <v>0.21099999999999999</v>
      </c>
      <c r="K14" s="141">
        <f>'[4]Table 8'!I$51</f>
        <v>0.246</v>
      </c>
      <c r="L14" s="141">
        <f>'[4]Table 8'!J$51</f>
        <v>0.23799999999999999</v>
      </c>
      <c r="M14" s="141">
        <f>'[4]Table 8'!K$51</f>
        <v>0.219</v>
      </c>
      <c r="N14" s="141">
        <f>'[4]Table 8'!L$51</f>
        <v>0.20499999999999999</v>
      </c>
      <c r="O14" s="19"/>
    </row>
    <row r="15" spans="1:15" x14ac:dyDescent="0.25">
      <c r="C15" s="44"/>
      <c r="D15" s="112"/>
      <c r="E15" s="112"/>
      <c r="F15" s="112"/>
      <c r="G15" s="112"/>
      <c r="H15" s="112"/>
      <c r="I15" s="112"/>
      <c r="J15" s="112"/>
      <c r="K15" s="112"/>
      <c r="L15" s="113"/>
      <c r="M15" s="112"/>
      <c r="N15" s="112"/>
      <c r="O15" s="19"/>
    </row>
    <row r="16" spans="1:15" ht="15" customHeight="1" x14ac:dyDescent="0.25">
      <c r="C16" s="8" t="s">
        <v>47</v>
      </c>
    </row>
    <row r="17" spans="3:14" x14ac:dyDescent="0.25">
      <c r="C17" s="226" t="s">
        <v>116</v>
      </c>
      <c r="D17" s="226"/>
      <c r="E17" s="226"/>
      <c r="F17" s="226"/>
      <c r="G17" s="226"/>
      <c r="H17" s="226"/>
      <c r="I17" s="226"/>
      <c r="J17" s="226"/>
      <c r="K17" s="226"/>
      <c r="L17" s="226"/>
      <c r="M17" s="226"/>
      <c r="N17" s="226"/>
    </row>
    <row r="18" spans="3:14" x14ac:dyDescent="0.25">
      <c r="C18" s="226" t="s">
        <v>120</v>
      </c>
      <c r="D18" s="226"/>
      <c r="E18" s="226"/>
      <c r="F18" s="226"/>
      <c r="G18" s="226"/>
      <c r="H18" s="226"/>
      <c r="I18" s="226"/>
      <c r="J18" s="226"/>
      <c r="K18" s="226"/>
      <c r="L18" s="226"/>
      <c r="M18" s="226"/>
      <c r="N18" s="226"/>
    </row>
    <row r="19" spans="3:14" ht="32.25" customHeight="1" x14ac:dyDescent="0.25"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</row>
    <row r="20" spans="3:14" ht="15" customHeight="1" x14ac:dyDescent="0.25">
      <c r="C20" s="228"/>
      <c r="D20" s="228"/>
      <c r="E20" s="228"/>
      <c r="F20" s="228"/>
      <c r="G20" s="228"/>
      <c r="H20" s="228"/>
      <c r="I20" s="228"/>
      <c r="J20" s="228"/>
      <c r="K20" s="228"/>
      <c r="L20" s="228"/>
      <c r="M20" s="228"/>
      <c r="N20" s="228"/>
    </row>
    <row r="21" spans="3:14" ht="15" customHeight="1" x14ac:dyDescent="0.25"/>
    <row r="22" spans="3:14" ht="94.5" customHeight="1" x14ac:dyDescent="0.25">
      <c r="C22" s="224"/>
      <c r="D22" s="225"/>
      <c r="E22" s="225"/>
      <c r="F22" s="216"/>
      <c r="G22" s="216"/>
      <c r="H22" s="216"/>
      <c r="I22" s="216"/>
      <c r="J22" s="216"/>
      <c r="K22" s="216"/>
      <c r="L22" s="216"/>
      <c r="M22" s="216"/>
    </row>
    <row r="23" spans="3:14" ht="15" customHeight="1" x14ac:dyDescent="0.25"/>
    <row r="24" spans="3:14" ht="15" customHeight="1" x14ac:dyDescent="0.25"/>
    <row r="25" spans="3:14" ht="15" customHeight="1" x14ac:dyDescent="0.25"/>
    <row r="26" spans="3:14" ht="15" customHeight="1" x14ac:dyDescent="0.25"/>
    <row r="27" spans="3:14" ht="15" customHeight="1" x14ac:dyDescent="0.25"/>
    <row r="28" spans="3:14" ht="15" customHeight="1" x14ac:dyDescent="0.25"/>
    <row r="29" spans="3:14" ht="15" customHeight="1" x14ac:dyDescent="0.25"/>
    <row r="30" spans="3:14" ht="15" customHeight="1" x14ac:dyDescent="0.25"/>
    <row r="31" spans="3:14" ht="15" customHeight="1" x14ac:dyDescent="0.25">
      <c r="C31" s="104"/>
    </row>
    <row r="32" spans="3:14" ht="15" customHeight="1" x14ac:dyDescent="0.25"/>
    <row r="33" spans="3:3" ht="15" customHeight="1" x14ac:dyDescent="0.25">
      <c r="C33" s="103"/>
    </row>
    <row r="34" spans="3:3" ht="15" customHeight="1" x14ac:dyDescent="0.25">
      <c r="C34" s="103"/>
    </row>
    <row r="35" spans="3:3" ht="15" customHeight="1" x14ac:dyDescent="0.25">
      <c r="C35" s="103"/>
    </row>
    <row r="36" spans="3:3" ht="15" customHeight="1" x14ac:dyDescent="0.25">
      <c r="C36" s="8"/>
    </row>
    <row r="37" spans="3:3" ht="15" customHeight="1" x14ac:dyDescent="0.25"/>
    <row r="38" spans="3:3" ht="15" customHeight="1" x14ac:dyDescent="0.25"/>
    <row r="39" spans="3:3" ht="12" customHeight="1" x14ac:dyDescent="0.25"/>
    <row r="40" spans="3:3" ht="15" customHeight="1" x14ac:dyDescent="0.25"/>
    <row r="41" spans="3:3" ht="15" customHeight="1" x14ac:dyDescent="0.25"/>
    <row r="42" spans="3:3" ht="15" customHeight="1" x14ac:dyDescent="0.25"/>
    <row r="43" spans="3:3" ht="15" customHeight="1" x14ac:dyDescent="0.25"/>
    <row r="44" spans="3:3" ht="15" customHeight="1" x14ac:dyDescent="0.25"/>
    <row r="45" spans="3:3" ht="15" customHeight="1" x14ac:dyDescent="0.25"/>
    <row r="46" spans="3:3" ht="15" customHeight="1" x14ac:dyDescent="0.25"/>
    <row r="47" spans="3:3" ht="15" customHeight="1" x14ac:dyDescent="0.25"/>
    <row r="48" spans="3:3" ht="123.75" customHeight="1" x14ac:dyDescent="0.25"/>
  </sheetData>
  <mergeCells count="6">
    <mergeCell ref="C22:M22"/>
    <mergeCell ref="B4:B14"/>
    <mergeCell ref="C17:N17"/>
    <mergeCell ref="C18:N18"/>
    <mergeCell ref="C19:N19"/>
    <mergeCell ref="C20:N20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0"/>
  <sheetViews>
    <sheetView zoomScaleNormal="100" workbookViewId="0">
      <selection activeCell="B2" sqref="B2:N20"/>
    </sheetView>
  </sheetViews>
  <sheetFormatPr defaultColWidth="9.140625" defaultRowHeight="15" x14ac:dyDescent="0.25"/>
  <cols>
    <col min="1" max="1" width="9.140625" style="16"/>
    <col min="2" max="2" width="6" style="5" customWidth="1"/>
    <col min="3" max="3" width="48.28515625" customWidth="1"/>
    <col min="4" max="4" width="9.140625" style="16"/>
    <col min="13" max="14" width="9.140625" style="16"/>
  </cols>
  <sheetData>
    <row r="2" spans="2:14" x14ac:dyDescent="0.25">
      <c r="B2" s="2" t="s">
        <v>46</v>
      </c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2:14" x14ac:dyDescent="0.25"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2:14" ht="15.75" x14ac:dyDescent="0.25">
      <c r="C4" s="75"/>
      <c r="D4" s="76">
        <v>2000</v>
      </c>
      <c r="E4" s="76">
        <v>2001</v>
      </c>
      <c r="F4" s="76">
        <v>2002</v>
      </c>
      <c r="G4" s="76">
        <v>2003</v>
      </c>
      <c r="H4" s="76">
        <v>2004</v>
      </c>
      <c r="I4" s="76">
        <v>2005</v>
      </c>
      <c r="J4" s="76">
        <v>2006</v>
      </c>
      <c r="K4" s="76">
        <v>2007</v>
      </c>
      <c r="L4" s="76">
        <v>2008</v>
      </c>
      <c r="M4" s="76">
        <v>2009</v>
      </c>
      <c r="N4" s="76">
        <v>2010</v>
      </c>
    </row>
    <row r="5" spans="2:14" s="16" customFormat="1" ht="15.75" x14ac:dyDescent="0.25">
      <c r="B5" s="5"/>
      <c r="C5" s="75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</row>
    <row r="6" spans="2:14" ht="27.75" x14ac:dyDescent="0.25">
      <c r="B6" s="212" t="s">
        <v>38</v>
      </c>
      <c r="C6" s="71" t="s">
        <v>127</v>
      </c>
      <c r="D6" s="64"/>
      <c r="E6" s="64"/>
      <c r="F6" s="64">
        <v>1.0863</v>
      </c>
      <c r="G6" s="64"/>
      <c r="H6" s="64"/>
      <c r="I6" s="64">
        <v>1.1595</v>
      </c>
      <c r="J6" s="64">
        <v>1.2202</v>
      </c>
      <c r="K6" s="64">
        <v>1.2675000000000001</v>
      </c>
      <c r="L6" s="64">
        <v>1.2395</v>
      </c>
      <c r="M6" s="64">
        <v>1.262</v>
      </c>
      <c r="N6" s="64"/>
    </row>
    <row r="7" spans="2:14" x14ac:dyDescent="0.25">
      <c r="B7" s="212"/>
      <c r="C7" s="21" t="s">
        <v>132</v>
      </c>
      <c r="D7" s="61"/>
      <c r="E7" s="61"/>
      <c r="F7" s="61"/>
      <c r="G7" s="61"/>
      <c r="H7" s="61"/>
      <c r="I7" s="61"/>
      <c r="J7" s="61"/>
      <c r="K7" s="72"/>
      <c r="L7" s="72"/>
      <c r="M7" s="72"/>
      <c r="N7" s="72"/>
    </row>
    <row r="8" spans="2:14" x14ac:dyDescent="0.25">
      <c r="B8" s="212"/>
      <c r="C8" s="21" t="s">
        <v>133</v>
      </c>
      <c r="D8" s="61"/>
      <c r="E8" s="61"/>
      <c r="F8" s="61"/>
      <c r="G8" s="61"/>
      <c r="H8" s="61"/>
      <c r="I8" s="61"/>
      <c r="J8" s="61"/>
      <c r="K8" s="72"/>
      <c r="L8" s="72"/>
      <c r="M8" s="72"/>
      <c r="N8" s="72"/>
    </row>
    <row r="9" spans="2:14" ht="25.5" x14ac:dyDescent="0.25">
      <c r="B9" s="212" t="s">
        <v>39</v>
      </c>
      <c r="C9" s="71" t="s">
        <v>166</v>
      </c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</row>
    <row r="10" spans="2:14" x14ac:dyDescent="0.25">
      <c r="B10" s="212"/>
      <c r="C10" s="73" t="s">
        <v>167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</row>
    <row r="11" spans="2:14" x14ac:dyDescent="0.25">
      <c r="B11" s="212"/>
      <c r="C11" s="73" t="s">
        <v>168</v>
      </c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2:14" ht="25.5" x14ac:dyDescent="0.25">
      <c r="B12" s="212" t="s">
        <v>40</v>
      </c>
      <c r="C12" s="77" t="s">
        <v>169</v>
      </c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</row>
    <row r="13" spans="2:14" x14ac:dyDescent="0.25">
      <c r="B13" s="212"/>
      <c r="C13" s="21" t="s">
        <v>132</v>
      </c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</row>
    <row r="14" spans="2:14" x14ac:dyDescent="0.25">
      <c r="B14" s="212"/>
      <c r="C14" s="21" t="s">
        <v>133</v>
      </c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</row>
    <row r="15" spans="2:14" x14ac:dyDescent="0.25">
      <c r="B15" s="212"/>
      <c r="C15" s="21" t="s">
        <v>134</v>
      </c>
      <c r="D15" s="62"/>
      <c r="E15" s="62"/>
      <c r="F15" s="62"/>
      <c r="G15" s="62"/>
      <c r="H15" s="62"/>
      <c r="I15" s="62"/>
      <c r="J15" s="62"/>
      <c r="K15" s="19"/>
      <c r="L15" s="62"/>
      <c r="M15" s="62"/>
      <c r="N15" s="62"/>
    </row>
    <row r="16" spans="2:14" x14ac:dyDescent="0.25">
      <c r="B16" s="212"/>
      <c r="C16" s="58" t="s">
        <v>135</v>
      </c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2:20" x14ac:dyDescent="0.25">
      <c r="B17" s="231"/>
      <c r="C17" s="231"/>
      <c r="D17" s="231"/>
      <c r="E17" s="231"/>
      <c r="F17" s="231"/>
      <c r="G17" s="231"/>
      <c r="H17" s="231"/>
      <c r="I17" s="231"/>
      <c r="J17" s="231"/>
      <c r="K17" s="231"/>
    </row>
    <row r="18" spans="2:20" s="16" customFormat="1" x14ac:dyDescent="0.25">
      <c r="B18" s="5"/>
      <c r="C18" s="8"/>
      <c r="O18" s="40"/>
    </row>
    <row r="19" spans="2:20" x14ac:dyDescent="0.25">
      <c r="C19" s="78" t="s">
        <v>9</v>
      </c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</row>
    <row r="20" spans="2:20" x14ac:dyDescent="0.25">
      <c r="C20" s="230" t="s">
        <v>126</v>
      </c>
      <c r="D20" s="230"/>
      <c r="E20" s="230"/>
      <c r="F20" s="230"/>
      <c r="G20" s="230"/>
      <c r="H20" s="230"/>
      <c r="I20" s="230"/>
      <c r="J20" s="230"/>
      <c r="K20" s="230"/>
      <c r="L20" s="230"/>
      <c r="M20" s="152"/>
      <c r="N20" s="152"/>
    </row>
    <row r="21" spans="2:20" ht="27.75" customHeight="1" x14ac:dyDescent="0.25">
      <c r="C21" s="229"/>
      <c r="D21" s="229"/>
      <c r="E21" s="229"/>
      <c r="F21" s="229"/>
      <c r="G21" s="229"/>
      <c r="H21" s="229"/>
      <c r="I21" s="229"/>
      <c r="J21" s="229"/>
      <c r="K21" s="229"/>
      <c r="L21" s="229"/>
      <c r="M21" s="152"/>
      <c r="N21" s="152"/>
    </row>
    <row r="22" spans="2:20" ht="26.25" customHeight="1" x14ac:dyDescent="0.25">
      <c r="C22" s="229"/>
      <c r="D22" s="229"/>
      <c r="E22" s="229"/>
      <c r="F22" s="229"/>
      <c r="G22" s="229"/>
      <c r="H22" s="229"/>
      <c r="I22" s="229"/>
      <c r="J22" s="229"/>
      <c r="K22" s="229"/>
      <c r="L22" s="229"/>
      <c r="M22" s="152"/>
      <c r="N22" s="152"/>
    </row>
    <row r="25" spans="2:20" x14ac:dyDescent="0.25">
      <c r="C25" s="104"/>
      <c r="E25" s="16"/>
      <c r="F25" s="16"/>
      <c r="G25" s="16"/>
      <c r="H25" s="16"/>
      <c r="I25" s="16"/>
      <c r="J25" s="16"/>
      <c r="K25" s="16"/>
      <c r="L25" s="16"/>
      <c r="O25" s="16"/>
      <c r="P25" s="16"/>
      <c r="Q25" s="16"/>
      <c r="R25" s="16"/>
      <c r="S25" s="16"/>
      <c r="T25" s="16"/>
    </row>
    <row r="26" spans="2:20" x14ac:dyDescent="0.25">
      <c r="C26" s="3"/>
      <c r="E26" s="16"/>
      <c r="F26" s="16"/>
      <c r="G26" s="16"/>
      <c r="H26" s="16"/>
      <c r="I26" s="16"/>
      <c r="J26" s="16"/>
      <c r="K26" s="16"/>
      <c r="L26" s="16"/>
      <c r="O26" s="16"/>
      <c r="P26" s="16"/>
      <c r="Q26" s="16"/>
      <c r="R26" s="16"/>
      <c r="S26" s="16"/>
      <c r="T26" s="16"/>
    </row>
    <row r="27" spans="2:20" x14ac:dyDescent="0.25">
      <c r="C27" s="3" t="s">
        <v>48</v>
      </c>
      <c r="E27" s="16"/>
      <c r="F27" s="16"/>
      <c r="G27" s="16"/>
      <c r="H27" s="16"/>
      <c r="I27" s="16"/>
      <c r="J27" s="16"/>
      <c r="K27" s="16"/>
      <c r="L27" s="16"/>
      <c r="O27" s="16"/>
      <c r="P27" s="16"/>
      <c r="Q27" s="16"/>
      <c r="R27" s="16"/>
      <c r="S27" s="16"/>
      <c r="T27" s="16"/>
    </row>
    <row r="28" spans="2:20" ht="15.75" x14ac:dyDescent="0.25">
      <c r="C28" s="103"/>
      <c r="E28" s="16"/>
      <c r="F28" s="16"/>
      <c r="G28" s="16"/>
      <c r="H28" s="16"/>
      <c r="I28" s="16"/>
      <c r="J28" s="16"/>
      <c r="K28" s="16"/>
      <c r="L28" s="16"/>
      <c r="O28" s="16"/>
      <c r="P28" s="16"/>
      <c r="Q28" s="16"/>
      <c r="R28" s="16"/>
      <c r="S28" s="16"/>
      <c r="T28" s="16"/>
    </row>
    <row r="29" spans="2:20" x14ac:dyDescent="0.25">
      <c r="C29" s="3" t="s">
        <v>48</v>
      </c>
      <c r="E29" s="16"/>
      <c r="F29" s="16"/>
      <c r="G29" s="16"/>
      <c r="H29" s="16"/>
      <c r="I29" s="16"/>
      <c r="J29" s="16"/>
      <c r="K29" s="16"/>
      <c r="L29" s="16"/>
      <c r="O29" s="16"/>
      <c r="P29" s="16"/>
      <c r="Q29" s="16"/>
      <c r="R29" s="16"/>
      <c r="S29" s="16"/>
      <c r="T29" s="16"/>
    </row>
    <row r="30" spans="2:20" x14ac:dyDescent="0.25">
      <c r="K30" s="16"/>
      <c r="L30" s="16"/>
      <c r="O30" s="16"/>
      <c r="P30" s="16"/>
      <c r="Q30" s="16"/>
      <c r="R30" s="16"/>
      <c r="S30" s="16"/>
      <c r="T30" s="16"/>
    </row>
  </sheetData>
  <mergeCells count="7">
    <mergeCell ref="C22:L22"/>
    <mergeCell ref="C20:L20"/>
    <mergeCell ref="C21:L21"/>
    <mergeCell ref="B6:B8"/>
    <mergeCell ref="B9:B11"/>
    <mergeCell ref="B12:B16"/>
    <mergeCell ref="B17:K17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3"/>
  <sheetViews>
    <sheetView zoomScaleNormal="100" workbookViewId="0">
      <selection activeCell="F17" sqref="F17"/>
    </sheetView>
  </sheetViews>
  <sheetFormatPr defaultColWidth="9.140625" defaultRowHeight="15" x14ac:dyDescent="0.25"/>
  <cols>
    <col min="1" max="1" width="3.5703125" customWidth="1"/>
    <col min="2" max="2" width="7.42578125" style="66" customWidth="1"/>
    <col min="3" max="3" width="41.28515625" customWidth="1"/>
  </cols>
  <sheetData>
    <row r="1" spans="1:17" s="16" customFormat="1" x14ac:dyDescent="0.25">
      <c r="B1" s="66"/>
    </row>
    <row r="2" spans="1:17" x14ac:dyDescent="0.25">
      <c r="A2" s="16"/>
      <c r="B2" s="2" t="s">
        <v>170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s="16" customFormat="1" x14ac:dyDescent="0.25">
      <c r="B3" s="2"/>
    </row>
    <row r="4" spans="1:17" ht="15.75" x14ac:dyDescent="0.25">
      <c r="A4" s="16"/>
      <c r="C4" s="83"/>
      <c r="D4" s="84">
        <v>2000</v>
      </c>
      <c r="E4" s="84">
        <v>2001</v>
      </c>
      <c r="F4" s="84">
        <v>2002</v>
      </c>
      <c r="G4" s="84">
        <v>2003</v>
      </c>
      <c r="H4" s="84">
        <v>2004</v>
      </c>
      <c r="I4" s="84">
        <v>2005</v>
      </c>
      <c r="J4" s="84">
        <v>2006</v>
      </c>
      <c r="K4" s="84">
        <v>2007</v>
      </c>
      <c r="L4" s="84">
        <v>2008</v>
      </c>
      <c r="M4" s="84">
        <v>2009</v>
      </c>
      <c r="N4" s="84">
        <v>2010</v>
      </c>
      <c r="O4" s="16"/>
      <c r="P4" s="16"/>
      <c r="Q4" s="16"/>
    </row>
    <row r="5" spans="1:17" s="16" customFormat="1" ht="15.75" x14ac:dyDescent="0.25">
      <c r="B5" s="151" t="s">
        <v>42</v>
      </c>
      <c r="C5" s="137" t="s">
        <v>172</v>
      </c>
      <c r="D5" s="154">
        <v>0.35</v>
      </c>
      <c r="E5" s="154">
        <v>0.37</v>
      </c>
      <c r="F5" s="154">
        <v>0.15</v>
      </c>
      <c r="G5" s="154">
        <v>0.15</v>
      </c>
      <c r="H5" s="154">
        <v>0.37</v>
      </c>
      <c r="I5" s="154">
        <v>0.14000000000000001</v>
      </c>
      <c r="J5" s="154">
        <v>0.14000000000000001</v>
      </c>
      <c r="K5" s="154">
        <v>0.33</v>
      </c>
      <c r="L5" s="154">
        <v>0.13</v>
      </c>
      <c r="M5" s="154">
        <v>0.12</v>
      </c>
      <c r="N5" s="154">
        <v>0.33</v>
      </c>
    </row>
    <row r="6" spans="1:17" s="16" customFormat="1" x14ac:dyDescent="0.25">
      <c r="B6" s="151"/>
      <c r="C6" s="21" t="s">
        <v>132</v>
      </c>
      <c r="D6" s="153">
        <v>0.36</v>
      </c>
      <c r="E6" s="153">
        <v>0.39</v>
      </c>
      <c r="F6" s="153">
        <v>0.15</v>
      </c>
      <c r="G6" s="153">
        <v>0.14000000000000001</v>
      </c>
      <c r="H6" s="153">
        <v>0.37</v>
      </c>
      <c r="I6" s="153">
        <v>0.13</v>
      </c>
      <c r="J6" s="153">
        <v>0.13</v>
      </c>
      <c r="K6" s="153">
        <v>0.32</v>
      </c>
      <c r="L6" s="153">
        <v>0.12</v>
      </c>
      <c r="M6" s="153">
        <v>0.12</v>
      </c>
      <c r="N6" s="153">
        <v>0.25</v>
      </c>
    </row>
    <row r="7" spans="1:17" s="16" customFormat="1" x14ac:dyDescent="0.25">
      <c r="B7" s="151"/>
      <c r="C7" s="21" t="s">
        <v>133</v>
      </c>
      <c r="D7" s="153">
        <v>0.33</v>
      </c>
      <c r="E7" s="153">
        <v>0.35</v>
      </c>
      <c r="F7" s="153">
        <v>0.16</v>
      </c>
      <c r="G7" s="153">
        <v>0.16</v>
      </c>
      <c r="H7" s="153">
        <v>0.38</v>
      </c>
      <c r="I7" s="153">
        <v>0.15</v>
      </c>
      <c r="J7" s="153">
        <v>0.14000000000000001</v>
      </c>
      <c r="K7" s="153">
        <v>0.34</v>
      </c>
      <c r="L7" s="153">
        <v>0.13</v>
      </c>
      <c r="M7" s="153">
        <v>0.13</v>
      </c>
      <c r="N7" s="153">
        <v>0.49</v>
      </c>
    </row>
    <row r="8" spans="1:17" s="16" customFormat="1" x14ac:dyDescent="0.25">
      <c r="B8" s="151"/>
      <c r="C8" s="21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</row>
    <row r="9" spans="1:17" s="16" customFormat="1" x14ac:dyDescent="0.25">
      <c r="B9" s="151"/>
      <c r="C9" s="58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</row>
    <row r="10" spans="1:17" s="199" customFormat="1" ht="28.5" x14ac:dyDescent="0.25">
      <c r="B10" s="198"/>
      <c r="C10" s="137" t="s">
        <v>274</v>
      </c>
      <c r="D10" s="154" t="s">
        <v>297</v>
      </c>
      <c r="E10" s="154" t="s">
        <v>298</v>
      </c>
      <c r="F10" s="154" t="s">
        <v>299</v>
      </c>
      <c r="G10" s="154" t="s">
        <v>300</v>
      </c>
      <c r="H10" s="154" t="s">
        <v>301</v>
      </c>
      <c r="I10" s="154" t="s">
        <v>302</v>
      </c>
      <c r="J10" s="154" t="s">
        <v>303</v>
      </c>
      <c r="K10" s="154" t="s">
        <v>304</v>
      </c>
      <c r="L10" s="154" t="s">
        <v>305</v>
      </c>
      <c r="M10" s="154" t="s">
        <v>306</v>
      </c>
      <c r="N10" s="154" t="s">
        <v>307</v>
      </c>
    </row>
    <row r="11" spans="1:17" s="199" customFormat="1" x14ac:dyDescent="0.25">
      <c r="B11" s="198"/>
      <c r="C11" s="21" t="s">
        <v>132</v>
      </c>
      <c r="D11" s="153" t="s">
        <v>275</v>
      </c>
      <c r="E11" s="153" t="s">
        <v>276</v>
      </c>
      <c r="F11" s="153" t="s">
        <v>277</v>
      </c>
      <c r="G11" s="153" t="s">
        <v>278</v>
      </c>
      <c r="H11" s="153" t="s">
        <v>279</v>
      </c>
      <c r="I11" s="153" t="s">
        <v>280</v>
      </c>
      <c r="J11" s="153" t="s">
        <v>281</v>
      </c>
      <c r="K11" s="153" t="s">
        <v>282</v>
      </c>
      <c r="L11" s="153" t="s">
        <v>283</v>
      </c>
      <c r="M11" s="153" t="s">
        <v>284</v>
      </c>
      <c r="N11" s="153" t="s">
        <v>285</v>
      </c>
    </row>
    <row r="12" spans="1:17" s="199" customFormat="1" x14ac:dyDescent="0.25">
      <c r="B12" s="198"/>
      <c r="C12" s="21" t="s">
        <v>133</v>
      </c>
      <c r="D12" s="153" t="s">
        <v>286</v>
      </c>
      <c r="E12" s="153" t="s">
        <v>287</v>
      </c>
      <c r="F12" s="153" t="s">
        <v>288</v>
      </c>
      <c r="G12" s="153" t="s">
        <v>289</v>
      </c>
      <c r="H12" s="153" t="s">
        <v>290</v>
      </c>
      <c r="I12" s="153" t="s">
        <v>291</v>
      </c>
      <c r="J12" s="153" t="s">
        <v>292</v>
      </c>
      <c r="K12" s="153" t="s">
        <v>293</v>
      </c>
      <c r="L12" s="153" t="s">
        <v>294</v>
      </c>
      <c r="M12" s="153" t="s">
        <v>295</v>
      </c>
      <c r="N12" s="153" t="s">
        <v>296</v>
      </c>
    </row>
    <row r="13" spans="1:17" x14ac:dyDescent="0.25">
      <c r="A13" s="16"/>
      <c r="B13" s="107"/>
      <c r="C13" s="85"/>
      <c r="D13" s="85"/>
      <c r="E13" s="85"/>
      <c r="F13" s="85"/>
      <c r="G13" s="86"/>
      <c r="H13" s="85"/>
      <c r="I13" s="86"/>
      <c r="J13" s="16"/>
      <c r="K13" s="16"/>
      <c r="L13" s="16"/>
    </row>
    <row r="14" spans="1:17" ht="15" customHeight="1" x14ac:dyDescent="0.25">
      <c r="A14" s="16"/>
      <c r="C14" s="220" t="s">
        <v>9</v>
      </c>
      <c r="D14" s="220"/>
      <c r="E14" s="220"/>
      <c r="F14" s="16"/>
      <c r="G14" s="16"/>
      <c r="H14" s="16"/>
      <c r="I14" s="16"/>
      <c r="J14" s="16"/>
      <c r="K14" s="16"/>
      <c r="L14" s="16"/>
    </row>
    <row r="15" spans="1:17" ht="13.5" customHeight="1" x14ac:dyDescent="0.25">
      <c r="A15" s="19"/>
      <c r="B15" s="87"/>
      <c r="C15" s="234" t="s">
        <v>200</v>
      </c>
      <c r="D15" s="210"/>
      <c r="E15" s="210"/>
      <c r="F15" s="210"/>
      <c r="G15" s="210"/>
      <c r="H15" s="210"/>
      <c r="I15" s="210"/>
      <c r="J15" s="210"/>
      <c r="K15" s="210"/>
      <c r="L15" s="210"/>
      <c r="M15" s="210"/>
    </row>
    <row r="16" spans="1:17" ht="15" customHeight="1" x14ac:dyDescent="0.25">
      <c r="A16" s="19"/>
      <c r="B16" s="87"/>
      <c r="C16" s="16"/>
      <c r="D16" s="16"/>
      <c r="E16" s="16"/>
      <c r="F16" s="16"/>
      <c r="G16" s="16"/>
      <c r="H16" s="19"/>
      <c r="I16" s="19"/>
      <c r="J16" s="19"/>
      <c r="K16" s="19"/>
      <c r="L16" s="19"/>
    </row>
    <row r="17" spans="1:12" ht="15" customHeight="1" x14ac:dyDescent="0.25">
      <c r="A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ht="15" customHeight="1" x14ac:dyDescent="0.25">
      <c r="A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ht="15" customHeight="1" x14ac:dyDescent="0.25">
      <c r="A19" s="16"/>
      <c r="C19" s="16"/>
      <c r="D19" s="16"/>
      <c r="E19" s="16"/>
      <c r="F19" s="16"/>
      <c r="G19" s="16"/>
      <c r="H19" s="53"/>
      <c r="I19" s="16"/>
      <c r="J19" s="16"/>
      <c r="K19" s="16"/>
      <c r="L19" s="16"/>
    </row>
    <row r="20" spans="1:12" ht="15" customHeight="1" x14ac:dyDescent="0.25">
      <c r="A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ht="15" customHeight="1" x14ac:dyDescent="0.25">
      <c r="A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C36" s="232"/>
      <c r="D36" s="233"/>
      <c r="E36" s="233"/>
      <c r="F36" s="233"/>
      <c r="G36" s="233"/>
      <c r="H36" s="232"/>
      <c r="I36" s="233"/>
      <c r="J36" s="233"/>
      <c r="K36" s="233"/>
      <c r="L36" s="233"/>
    </row>
    <row r="37" spans="1:12" x14ac:dyDescent="0.25">
      <c r="A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5">
      <c r="A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ht="15" customHeight="1" x14ac:dyDescent="0.25"/>
    <row r="42" spans="1:12" ht="15" customHeight="1" x14ac:dyDescent="0.25"/>
    <row r="43" spans="1:12" ht="15" customHeight="1" x14ac:dyDescent="0.25"/>
  </sheetData>
  <mergeCells count="4">
    <mergeCell ref="C36:G36"/>
    <mergeCell ref="H36:L36"/>
    <mergeCell ref="C14:E14"/>
    <mergeCell ref="C15:M15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B20" sqref="B20:J29"/>
    </sheetView>
  </sheetViews>
  <sheetFormatPr defaultColWidth="9.140625" defaultRowHeight="15" x14ac:dyDescent="0.25"/>
  <cols>
    <col min="1" max="1" width="47" customWidth="1"/>
    <col min="8" max="8" width="12" bestFit="1" customWidth="1"/>
  </cols>
  <sheetData>
    <row r="1" spans="1:10" x14ac:dyDescent="0.25">
      <c r="A1" s="210" t="s">
        <v>201</v>
      </c>
    </row>
    <row r="2" spans="1:10" x14ac:dyDescent="0.25">
      <c r="A2" s="210"/>
      <c r="B2">
        <v>2000</v>
      </c>
      <c r="C2">
        <v>2001</v>
      </c>
      <c r="D2">
        <v>2002</v>
      </c>
      <c r="E2" s="16">
        <v>2003</v>
      </c>
      <c r="F2" s="16">
        <v>2004</v>
      </c>
      <c r="G2" s="16">
        <v>2005</v>
      </c>
      <c r="H2" s="16">
        <v>2006</v>
      </c>
      <c r="I2" s="16">
        <v>2007</v>
      </c>
      <c r="J2" s="16">
        <v>2008</v>
      </c>
    </row>
    <row r="4" spans="1:10" x14ac:dyDescent="0.25">
      <c r="A4" s="16" t="s">
        <v>202</v>
      </c>
      <c r="B4">
        <v>30632</v>
      </c>
      <c r="C4">
        <v>34194</v>
      </c>
      <c r="D4">
        <v>36962</v>
      </c>
      <c r="F4">
        <v>44255</v>
      </c>
      <c r="G4">
        <v>46906</v>
      </c>
      <c r="H4">
        <v>47574</v>
      </c>
      <c r="I4">
        <v>54010</v>
      </c>
      <c r="J4">
        <v>63214</v>
      </c>
    </row>
    <row r="5" spans="1:10" s="16" customFormat="1" x14ac:dyDescent="0.25"/>
    <row r="6" spans="1:10" x14ac:dyDescent="0.25">
      <c r="A6" s="16" t="s">
        <v>203</v>
      </c>
      <c r="B6">
        <v>1400</v>
      </c>
      <c r="C6">
        <v>1623</v>
      </c>
      <c r="D6">
        <v>1438</v>
      </c>
      <c r="F6">
        <v>1154</v>
      </c>
      <c r="G6">
        <v>1166</v>
      </c>
      <c r="H6">
        <v>1170</v>
      </c>
      <c r="I6">
        <v>1268</v>
      </c>
      <c r="J6">
        <v>1506</v>
      </c>
    </row>
    <row r="7" spans="1:10" x14ac:dyDescent="0.25">
      <c r="A7" s="16" t="s">
        <v>204</v>
      </c>
      <c r="B7">
        <v>2381</v>
      </c>
      <c r="C7">
        <v>2157</v>
      </c>
      <c r="D7">
        <v>2285</v>
      </c>
      <c r="F7">
        <v>2545</v>
      </c>
      <c r="G7">
        <v>2661</v>
      </c>
      <c r="H7">
        <v>2674</v>
      </c>
      <c r="I7">
        <v>4281</v>
      </c>
      <c r="J7">
        <v>4860</v>
      </c>
    </row>
    <row r="8" spans="1:10" x14ac:dyDescent="0.25">
      <c r="A8" s="16" t="s">
        <v>205</v>
      </c>
      <c r="B8">
        <v>2702</v>
      </c>
      <c r="C8">
        <v>2546</v>
      </c>
      <c r="D8">
        <v>3069</v>
      </c>
      <c r="F8">
        <v>3962</v>
      </c>
      <c r="G8">
        <v>3431</v>
      </c>
      <c r="H8">
        <v>3434</v>
      </c>
      <c r="I8">
        <v>4273</v>
      </c>
      <c r="J8">
        <v>5235</v>
      </c>
    </row>
    <row r="9" spans="1:10" x14ac:dyDescent="0.25">
      <c r="A9" s="16" t="s">
        <v>206</v>
      </c>
      <c r="B9">
        <v>2890</v>
      </c>
      <c r="C9">
        <v>2583</v>
      </c>
      <c r="D9">
        <v>3789</v>
      </c>
      <c r="F9">
        <v>3566</v>
      </c>
      <c r="G9">
        <v>5883</v>
      </c>
      <c r="H9">
        <v>5885</v>
      </c>
      <c r="I9">
        <v>6442</v>
      </c>
      <c r="J9">
        <v>6486</v>
      </c>
    </row>
    <row r="10" spans="1:10" x14ac:dyDescent="0.25">
      <c r="A10" s="16" t="s">
        <v>207</v>
      </c>
      <c r="B10">
        <v>3239</v>
      </c>
      <c r="C10">
        <v>4284</v>
      </c>
      <c r="D10">
        <v>5232</v>
      </c>
      <c r="F10">
        <v>4215</v>
      </c>
      <c r="G10">
        <v>4321</v>
      </c>
      <c r="H10">
        <v>4423</v>
      </c>
      <c r="I10">
        <v>5068</v>
      </c>
      <c r="J10">
        <v>5453</v>
      </c>
    </row>
    <row r="11" spans="1:10" x14ac:dyDescent="0.25">
      <c r="A11" s="16" t="s">
        <v>208</v>
      </c>
      <c r="B11">
        <v>4895</v>
      </c>
      <c r="C11">
        <v>4621</v>
      </c>
      <c r="D11">
        <v>5904</v>
      </c>
      <c r="F11">
        <v>6690</v>
      </c>
      <c r="G11">
        <v>6724</v>
      </c>
      <c r="H11">
        <v>7212</v>
      </c>
      <c r="I11">
        <v>8039</v>
      </c>
      <c r="J11">
        <v>8740</v>
      </c>
    </row>
    <row r="12" spans="1:10" x14ac:dyDescent="0.25">
      <c r="A12" s="16" t="s">
        <v>209</v>
      </c>
      <c r="B12">
        <v>4844</v>
      </c>
      <c r="C12">
        <v>5243</v>
      </c>
      <c r="D12">
        <v>5338</v>
      </c>
      <c r="F12">
        <v>6853</v>
      </c>
      <c r="G12">
        <v>6598</v>
      </c>
      <c r="H12">
        <v>6614</v>
      </c>
      <c r="I12">
        <v>7924</v>
      </c>
      <c r="J12">
        <v>9289</v>
      </c>
    </row>
    <row r="13" spans="1:10" x14ac:dyDescent="0.25">
      <c r="A13" s="16" t="s">
        <v>210</v>
      </c>
      <c r="B13">
        <v>1518</v>
      </c>
      <c r="C13">
        <v>1594</v>
      </c>
      <c r="D13">
        <v>2198</v>
      </c>
      <c r="F13">
        <v>2845</v>
      </c>
      <c r="G13">
        <v>3228</v>
      </c>
      <c r="H13">
        <v>3232</v>
      </c>
      <c r="I13">
        <v>3254</v>
      </c>
      <c r="J13">
        <v>3989</v>
      </c>
    </row>
    <row r="14" spans="1:10" x14ac:dyDescent="0.25">
      <c r="A14" s="16" t="s">
        <v>211</v>
      </c>
      <c r="B14">
        <v>6763</v>
      </c>
      <c r="C14">
        <v>6489</v>
      </c>
      <c r="D14">
        <v>7707</v>
      </c>
      <c r="F14">
        <v>12425</v>
      </c>
      <c r="G14">
        <v>12894</v>
      </c>
      <c r="H14">
        <v>12930</v>
      </c>
      <c r="I14">
        <v>13461</v>
      </c>
      <c r="J14">
        <v>17656</v>
      </c>
    </row>
    <row r="15" spans="1:10" x14ac:dyDescent="0.25">
      <c r="A15" s="16" t="s">
        <v>212</v>
      </c>
      <c r="B15">
        <v>0</v>
      </c>
      <c r="C15">
        <v>3054</v>
      </c>
      <c r="D15">
        <v>2</v>
      </c>
      <c r="F15">
        <v>0</v>
      </c>
      <c r="G15">
        <v>0</v>
      </c>
      <c r="H15">
        <v>0</v>
      </c>
      <c r="I15">
        <v>0</v>
      </c>
      <c r="J15">
        <v>0</v>
      </c>
    </row>
    <row r="16" spans="1:10" x14ac:dyDescent="0.25">
      <c r="C16" s="16"/>
      <c r="D16" s="16"/>
      <c r="E16" s="16"/>
      <c r="F16" s="16"/>
      <c r="G16" s="16"/>
      <c r="H16" s="16"/>
      <c r="I16" s="16"/>
      <c r="J16" s="16"/>
    </row>
    <row r="18" spans="1:10" x14ac:dyDescent="0.25">
      <c r="A18" s="16" t="s">
        <v>202</v>
      </c>
    </row>
    <row r="19" spans="1:10" x14ac:dyDescent="0.25">
      <c r="A19" s="16"/>
    </row>
    <row r="20" spans="1:10" x14ac:dyDescent="0.25">
      <c r="A20" s="16" t="s">
        <v>203</v>
      </c>
      <c r="B20" s="168">
        <f>(B6/B$4)*100</f>
        <v>4.5703839122486292</v>
      </c>
      <c r="C20" s="168">
        <f t="shared" ref="C20:J20" si="0">(C6/C$4)*100</f>
        <v>4.7464467450429897</v>
      </c>
      <c r="D20" s="168">
        <f t="shared" si="0"/>
        <v>3.890482116768573</v>
      </c>
      <c r="E20" s="168"/>
      <c r="F20" s="168">
        <f t="shared" si="0"/>
        <v>2.6076149587617219</v>
      </c>
      <c r="G20" s="168">
        <f t="shared" si="0"/>
        <v>2.4858227092482839</v>
      </c>
      <c r="H20" s="168">
        <f t="shared" si="0"/>
        <v>2.4593265228906547</v>
      </c>
      <c r="I20" s="168">
        <f t="shared" si="0"/>
        <v>2.3477133864099242</v>
      </c>
      <c r="J20" s="168">
        <f t="shared" si="0"/>
        <v>2.382383649191635</v>
      </c>
    </row>
    <row r="21" spans="1:10" x14ac:dyDescent="0.25">
      <c r="A21" s="16" t="s">
        <v>204</v>
      </c>
      <c r="B21" s="168">
        <f t="shared" ref="B21:J29" si="1">(B7/B$4)*100</f>
        <v>7.7729172107599904</v>
      </c>
      <c r="C21" s="168">
        <f t="shared" si="1"/>
        <v>6.3081242323214601</v>
      </c>
      <c r="D21" s="168">
        <f t="shared" si="1"/>
        <v>6.1820247822087548</v>
      </c>
      <c r="E21" s="168"/>
      <c r="F21" s="168">
        <f t="shared" si="1"/>
        <v>5.7507626256920119</v>
      </c>
      <c r="G21" s="168">
        <f t="shared" si="1"/>
        <v>5.6730482241077897</v>
      </c>
      <c r="H21" s="168">
        <f t="shared" si="1"/>
        <v>5.6207171984697526</v>
      </c>
      <c r="I21" s="168">
        <f t="shared" si="1"/>
        <v>7.9263099426032211</v>
      </c>
      <c r="J21" s="168">
        <f t="shared" si="1"/>
        <v>7.688170342012846</v>
      </c>
    </row>
    <row r="22" spans="1:10" x14ac:dyDescent="0.25">
      <c r="A22" s="16" t="s">
        <v>205</v>
      </c>
      <c r="B22" s="168">
        <f t="shared" si="1"/>
        <v>8.8208409506398535</v>
      </c>
      <c r="C22" s="168">
        <f t="shared" si="1"/>
        <v>7.4457507164999717</v>
      </c>
      <c r="D22" s="168">
        <f t="shared" si="1"/>
        <v>8.3031221254261123</v>
      </c>
      <c r="E22" s="168"/>
      <c r="F22" s="168">
        <f t="shared" si="1"/>
        <v>8.9526607163032423</v>
      </c>
      <c r="G22" s="168">
        <f t="shared" si="1"/>
        <v>7.3146292585170345</v>
      </c>
      <c r="H22" s="168">
        <f t="shared" si="1"/>
        <v>7.218228444108127</v>
      </c>
      <c r="I22" s="168">
        <f t="shared" si="1"/>
        <v>7.9114978707646735</v>
      </c>
      <c r="J22" s="168">
        <f t="shared" si="1"/>
        <v>8.2813933622298865</v>
      </c>
    </row>
    <row r="23" spans="1:10" x14ac:dyDescent="0.25">
      <c r="A23" s="16" t="s">
        <v>206</v>
      </c>
      <c r="B23" s="168">
        <f t="shared" si="1"/>
        <v>9.4345782188560978</v>
      </c>
      <c r="C23" s="168">
        <f t="shared" si="1"/>
        <v>7.5539568345323742</v>
      </c>
      <c r="D23" s="168">
        <f t="shared" si="1"/>
        <v>10.251068665115524</v>
      </c>
      <c r="E23" s="168"/>
      <c r="F23" s="168">
        <f t="shared" si="1"/>
        <v>8.0578465710089251</v>
      </c>
      <c r="G23" s="168">
        <f t="shared" si="1"/>
        <v>12.542105487570886</v>
      </c>
      <c r="H23" s="168">
        <f t="shared" si="1"/>
        <v>12.370202211291883</v>
      </c>
      <c r="I23" s="168">
        <f t="shared" si="1"/>
        <v>11.927420847991113</v>
      </c>
      <c r="J23" s="168">
        <f t="shared" si="1"/>
        <v>10.260385357673933</v>
      </c>
    </row>
    <row r="24" spans="1:10" x14ac:dyDescent="0.25">
      <c r="A24" s="16" t="s">
        <v>207</v>
      </c>
      <c r="B24" s="168">
        <f t="shared" si="1"/>
        <v>10.573909636980936</v>
      </c>
      <c r="C24" s="168">
        <f t="shared" si="1"/>
        <v>12.528513774346376</v>
      </c>
      <c r="D24" s="168">
        <f t="shared" si="1"/>
        <v>14.155078188409718</v>
      </c>
      <c r="E24" s="168"/>
      <c r="F24" s="168">
        <f t="shared" si="1"/>
        <v>9.5243475313523902</v>
      </c>
      <c r="G24" s="168">
        <f t="shared" si="1"/>
        <v>9.2120411034835641</v>
      </c>
      <c r="H24" s="168">
        <f t="shared" si="1"/>
        <v>9.2970950519191167</v>
      </c>
      <c r="I24" s="168">
        <f t="shared" si="1"/>
        <v>9.3834475097204226</v>
      </c>
      <c r="J24" s="168">
        <f t="shared" si="1"/>
        <v>8.6262536779827261</v>
      </c>
    </row>
    <row r="25" spans="1:10" x14ac:dyDescent="0.25">
      <c r="A25" s="16" t="s">
        <v>208</v>
      </c>
      <c r="B25" s="168">
        <f t="shared" si="1"/>
        <v>15.9800208931836</v>
      </c>
      <c r="C25" s="168">
        <f t="shared" si="1"/>
        <v>13.514066795344212</v>
      </c>
      <c r="D25" s="168">
        <f t="shared" si="1"/>
        <v>15.973161625453169</v>
      </c>
      <c r="E25" s="168"/>
      <c r="F25" s="168">
        <f t="shared" si="1"/>
        <v>15.116935939441872</v>
      </c>
      <c r="G25" s="168">
        <f t="shared" si="1"/>
        <v>14.33505308489319</v>
      </c>
      <c r="H25" s="168">
        <f t="shared" si="1"/>
        <v>15.159540925715728</v>
      </c>
      <c r="I25" s="168">
        <f t="shared" si="1"/>
        <v>14.88428068876134</v>
      </c>
      <c r="J25" s="168">
        <f t="shared" si="1"/>
        <v>13.826051191191823</v>
      </c>
    </row>
    <row r="26" spans="1:10" x14ac:dyDescent="0.25">
      <c r="A26" s="16" t="s">
        <v>209</v>
      </c>
      <c r="B26" s="168">
        <f t="shared" si="1"/>
        <v>15.813528336380255</v>
      </c>
      <c r="C26" s="168">
        <f t="shared" si="1"/>
        <v>15.333099374159209</v>
      </c>
      <c r="D26" s="168">
        <f t="shared" si="1"/>
        <v>14.441859206752881</v>
      </c>
      <c r="E26" s="168"/>
      <c r="F26" s="168">
        <f t="shared" si="1"/>
        <v>15.485255903287765</v>
      </c>
      <c r="G26" s="168">
        <f t="shared" si="1"/>
        <v>14.066430733808041</v>
      </c>
      <c r="H26" s="168">
        <f t="shared" si="1"/>
        <v>13.902551814016059</v>
      </c>
      <c r="I26" s="168">
        <f t="shared" si="1"/>
        <v>14.671357156082207</v>
      </c>
      <c r="J26" s="168">
        <f t="shared" si="1"/>
        <v>14.694529692789571</v>
      </c>
    </row>
    <row r="27" spans="1:10" x14ac:dyDescent="0.25">
      <c r="A27" s="16" t="s">
        <v>210</v>
      </c>
      <c r="B27" s="168">
        <f t="shared" si="1"/>
        <v>4.955601984852442</v>
      </c>
      <c r="C27" s="168">
        <f t="shared" si="1"/>
        <v>4.6616365444229979</v>
      </c>
      <c r="D27" s="168">
        <f t="shared" si="1"/>
        <v>5.9466479086629516</v>
      </c>
      <c r="E27" s="168"/>
      <c r="F27" s="168">
        <f t="shared" si="1"/>
        <v>6.4286521297028578</v>
      </c>
      <c r="G27" s="168">
        <f t="shared" si="1"/>
        <v>6.8818488039909598</v>
      </c>
      <c r="H27" s="168">
        <f t="shared" si="1"/>
        <v>6.7936267709252958</v>
      </c>
      <c r="I27" s="168">
        <f t="shared" si="1"/>
        <v>6.0248102203295684</v>
      </c>
      <c r="J27" s="168">
        <f t="shared" si="1"/>
        <v>6.3103110070553994</v>
      </c>
    </row>
    <row r="28" spans="1:10" x14ac:dyDescent="0.25">
      <c r="A28" s="16" t="s">
        <v>211</v>
      </c>
      <c r="B28" s="168">
        <f t="shared" si="1"/>
        <v>22.078218856098196</v>
      </c>
      <c r="C28" s="168">
        <f t="shared" si="1"/>
        <v>18.977013511142303</v>
      </c>
      <c r="D28" s="168">
        <f t="shared" si="1"/>
        <v>20.851144418592067</v>
      </c>
      <c r="E28" s="168"/>
      <c r="F28" s="168">
        <f t="shared" si="1"/>
        <v>28.075923624449217</v>
      </c>
      <c r="G28" s="168">
        <f t="shared" si="1"/>
        <v>27.489020594380246</v>
      </c>
      <c r="H28" s="168">
        <f t="shared" si="1"/>
        <v>27.178711060663385</v>
      </c>
      <c r="I28" s="168">
        <f t="shared" si="1"/>
        <v>24.92316237733753</v>
      </c>
      <c r="J28" s="168">
        <f t="shared" si="1"/>
        <v>27.930521719872182</v>
      </c>
    </row>
    <row r="29" spans="1:10" x14ac:dyDescent="0.25">
      <c r="A29" s="16" t="s">
        <v>212</v>
      </c>
      <c r="B29" s="168">
        <f t="shared" si="1"/>
        <v>0</v>
      </c>
      <c r="C29" s="168">
        <f t="shared" si="1"/>
        <v>8.9313914721881034</v>
      </c>
      <c r="D29" s="168">
        <f t="shared" si="1"/>
        <v>5.4109626102483632E-3</v>
      </c>
      <c r="E29" s="168"/>
      <c r="F29" s="168">
        <f t="shared" si="1"/>
        <v>0</v>
      </c>
      <c r="G29" s="168">
        <f t="shared" si="1"/>
        <v>0</v>
      </c>
      <c r="H29" s="168">
        <f t="shared" si="1"/>
        <v>0</v>
      </c>
      <c r="I29" s="168">
        <f t="shared" si="1"/>
        <v>0</v>
      </c>
      <c r="J29" s="168">
        <f t="shared" si="1"/>
        <v>0</v>
      </c>
    </row>
  </sheetData>
  <mergeCells count="1">
    <mergeCell ref="A1:A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1"/>
  <sheetViews>
    <sheetView topLeftCell="A7" workbookViewId="0">
      <selection activeCell="G9" sqref="G9"/>
    </sheetView>
  </sheetViews>
  <sheetFormatPr defaultColWidth="11.42578125" defaultRowHeight="15" x14ac:dyDescent="0.25"/>
  <cols>
    <col min="1" max="1" width="21.85546875" customWidth="1"/>
    <col min="2" max="6" width="16.140625" customWidth="1"/>
    <col min="7" max="7" width="23.140625" customWidth="1"/>
    <col min="8" max="8" width="16.140625" customWidth="1"/>
  </cols>
  <sheetData>
    <row r="2" spans="1:10" x14ac:dyDescent="0.25">
      <c r="B2" s="16" t="s">
        <v>240</v>
      </c>
      <c r="C2" s="16" t="s">
        <v>241</v>
      </c>
      <c r="D2" s="16" t="s">
        <v>242</v>
      </c>
      <c r="E2" s="16" t="s">
        <v>243</v>
      </c>
    </row>
    <row r="3" spans="1:10" x14ac:dyDescent="0.25">
      <c r="A3" s="16"/>
    </row>
    <row r="4" spans="1:10" x14ac:dyDescent="0.25">
      <c r="A4" s="16" t="s">
        <v>244</v>
      </c>
      <c r="B4">
        <v>1896844</v>
      </c>
      <c r="C4">
        <v>904240</v>
      </c>
      <c r="D4">
        <v>775404</v>
      </c>
      <c r="E4">
        <v>590342</v>
      </c>
    </row>
    <row r="5" spans="1:10" x14ac:dyDescent="0.25">
      <c r="A5" s="16" t="s">
        <v>245</v>
      </c>
      <c r="B5">
        <v>1916536</v>
      </c>
      <c r="C5">
        <v>1018396</v>
      </c>
      <c r="D5">
        <v>828832</v>
      </c>
      <c r="E5">
        <v>597497</v>
      </c>
    </row>
    <row r="6" spans="1:10" x14ac:dyDescent="0.25">
      <c r="A6" s="16" t="s">
        <v>246</v>
      </c>
      <c r="B6">
        <v>667959</v>
      </c>
      <c r="C6">
        <v>218604</v>
      </c>
      <c r="D6">
        <v>164836</v>
      </c>
      <c r="E6">
        <v>121364</v>
      </c>
    </row>
    <row r="7" spans="1:10" x14ac:dyDescent="0.25">
      <c r="A7" s="16" t="s">
        <v>247</v>
      </c>
      <c r="B7">
        <v>291664</v>
      </c>
      <c r="C7">
        <v>29111</v>
      </c>
      <c r="D7">
        <v>24686</v>
      </c>
      <c r="E7">
        <v>21955</v>
      </c>
    </row>
    <row r="8" spans="1:10" x14ac:dyDescent="0.25">
      <c r="A8" s="16" t="s">
        <v>248</v>
      </c>
      <c r="B8">
        <v>2853758</v>
      </c>
      <c r="C8">
        <v>1674922</v>
      </c>
      <c r="D8">
        <v>1414713</v>
      </c>
      <c r="E8">
        <v>1044521</v>
      </c>
    </row>
    <row r="9" spans="1:10" x14ac:dyDescent="0.25">
      <c r="B9">
        <f>SUM(B6:B8)</f>
        <v>3813381</v>
      </c>
      <c r="C9" s="16">
        <f t="shared" ref="C9:E9" si="0">SUM(C6:C8)</f>
        <v>1922637</v>
      </c>
      <c r="D9" s="16">
        <f t="shared" si="0"/>
        <v>1604235</v>
      </c>
      <c r="E9" s="16">
        <f t="shared" si="0"/>
        <v>1187840</v>
      </c>
    </row>
    <row r="10" spans="1:10" x14ac:dyDescent="0.25">
      <c r="C10" s="16"/>
      <c r="D10" s="16"/>
      <c r="E10" s="16"/>
    </row>
    <row r="12" spans="1:10" ht="15.75" x14ac:dyDescent="0.25">
      <c r="A12" s="16"/>
      <c r="B12" s="16" t="s">
        <v>240</v>
      </c>
      <c r="C12" s="16" t="s">
        <v>241</v>
      </c>
      <c r="D12" s="16" t="s">
        <v>242</v>
      </c>
      <c r="E12" s="16" t="s">
        <v>243</v>
      </c>
      <c r="G12" s="37"/>
      <c r="H12" s="235"/>
      <c r="I12" s="235"/>
      <c r="J12" s="236"/>
    </row>
    <row r="13" spans="1:10" ht="15.75" x14ac:dyDescent="0.25">
      <c r="A13" s="16"/>
      <c r="B13" s="16"/>
      <c r="C13" s="16"/>
      <c r="D13" s="16"/>
      <c r="E13" s="16"/>
      <c r="G13" s="37"/>
      <c r="H13" s="127"/>
      <c r="I13" s="127"/>
      <c r="J13" s="127"/>
    </row>
    <row r="14" spans="1:10" x14ac:dyDescent="0.25">
      <c r="A14" s="16" t="s">
        <v>244</v>
      </c>
      <c r="B14" s="16"/>
      <c r="C14" s="42">
        <f>(C4/$B4)*100</f>
        <v>47.670762593022936</v>
      </c>
      <c r="D14" s="42">
        <f t="shared" ref="D14:E14" si="1">(D4/$B4)*100</f>
        <v>40.878638412014908</v>
      </c>
      <c r="E14" s="42">
        <f t="shared" si="1"/>
        <v>31.12232740278062</v>
      </c>
      <c r="G14" s="184"/>
      <c r="H14" s="185"/>
      <c r="I14" s="185"/>
      <c r="J14" s="185"/>
    </row>
    <row r="15" spans="1:10" x14ac:dyDescent="0.25">
      <c r="A15" s="16" t="s">
        <v>245</v>
      </c>
      <c r="B15" s="16"/>
      <c r="C15" s="42">
        <f t="shared" ref="C15:E15" si="2">(C5/$B5)*100</f>
        <v>53.137326927331394</v>
      </c>
      <c r="D15" s="42">
        <f t="shared" si="2"/>
        <v>43.246356969031631</v>
      </c>
      <c r="E15" s="42">
        <f t="shared" si="2"/>
        <v>31.175881903601084</v>
      </c>
      <c r="G15" s="186"/>
      <c r="H15" s="185"/>
      <c r="I15" s="185"/>
      <c r="J15" s="185"/>
    </row>
    <row r="16" spans="1:10" x14ac:dyDescent="0.25">
      <c r="A16" s="16" t="s">
        <v>246</v>
      </c>
      <c r="B16" s="16"/>
      <c r="C16" s="42">
        <f t="shared" ref="C16:E16" si="3">(C6/$B6)*100</f>
        <v>32.727158403434942</v>
      </c>
      <c r="D16" s="42">
        <f t="shared" si="3"/>
        <v>24.677562545006502</v>
      </c>
      <c r="E16" s="42">
        <f t="shared" si="3"/>
        <v>18.16937865946862</v>
      </c>
      <c r="G16" s="187"/>
      <c r="H16" s="188"/>
      <c r="I16" s="188"/>
      <c r="J16" s="188"/>
    </row>
    <row r="17" spans="1:10" x14ac:dyDescent="0.25">
      <c r="A17" s="16" t="s">
        <v>247</v>
      </c>
      <c r="B17" s="16"/>
      <c r="C17" s="42">
        <f t="shared" ref="C17:E17" si="4">(C7/$B7)*100</f>
        <v>9.9810055406220854</v>
      </c>
      <c r="D17" s="42">
        <f t="shared" si="4"/>
        <v>8.4638488123319995</v>
      </c>
      <c r="E17" s="42">
        <f t="shared" si="4"/>
        <v>7.527497394261891</v>
      </c>
      <c r="G17" s="189"/>
      <c r="H17" s="185"/>
      <c r="I17" s="185"/>
      <c r="J17" s="185"/>
    </row>
    <row r="18" spans="1:10" s="16" customFormat="1" x14ac:dyDescent="0.25">
      <c r="A18" s="16" t="s">
        <v>249</v>
      </c>
      <c r="C18" s="42">
        <f>(C6+C7)/($B$6+$B$7)*100</f>
        <v>25.81378312107984</v>
      </c>
      <c r="D18" s="42">
        <f t="shared" ref="D18:E18" si="5">(D6+D7)/($B$6+$B$7)*100</f>
        <v>19.749630844612938</v>
      </c>
      <c r="E18" s="42">
        <f t="shared" si="5"/>
        <v>14.934927570514672</v>
      </c>
      <c r="G18" s="189"/>
      <c r="H18" s="185"/>
      <c r="I18" s="185"/>
      <c r="J18" s="185"/>
    </row>
    <row r="19" spans="1:10" x14ac:dyDescent="0.25">
      <c r="A19" s="16" t="s">
        <v>250</v>
      </c>
      <c r="B19" s="16"/>
      <c r="C19" s="42">
        <f t="shared" ref="C19:E20" si="6">(C8/$B8)*100</f>
        <v>58.691802178040319</v>
      </c>
      <c r="D19" s="42">
        <f t="shared" si="6"/>
        <v>49.573684944553811</v>
      </c>
      <c r="E19" s="42">
        <f t="shared" si="6"/>
        <v>36.601596911861485</v>
      </c>
      <c r="G19" s="189"/>
      <c r="H19" s="185"/>
      <c r="I19" s="185"/>
      <c r="J19" s="185"/>
    </row>
    <row r="20" spans="1:10" x14ac:dyDescent="0.25">
      <c r="A20" s="16" t="s">
        <v>202</v>
      </c>
      <c r="B20" s="16"/>
      <c r="C20" s="42">
        <f t="shared" si="6"/>
        <v>50.41817222039969</v>
      </c>
      <c r="D20" s="42">
        <f t="shared" si="6"/>
        <v>42.068573793177237</v>
      </c>
      <c r="E20" s="42">
        <f t="shared" si="6"/>
        <v>31.149260983888048</v>
      </c>
    </row>
    <row r="22" spans="1:10" x14ac:dyDescent="0.25">
      <c r="G22" s="187"/>
      <c r="H22" s="188"/>
      <c r="I22" s="188"/>
      <c r="J22" s="188"/>
    </row>
    <row r="23" spans="1:10" x14ac:dyDescent="0.25">
      <c r="A23" s="16"/>
      <c r="B23" s="16" t="s">
        <v>240</v>
      </c>
      <c r="C23" s="16" t="s">
        <v>241</v>
      </c>
      <c r="D23" s="16" t="s">
        <v>242</v>
      </c>
      <c r="E23" s="16" t="s">
        <v>243</v>
      </c>
      <c r="G23" s="189"/>
      <c r="H23" s="185"/>
      <c r="I23" s="185"/>
      <c r="J23" s="185"/>
    </row>
    <row r="24" spans="1:10" x14ac:dyDescent="0.25">
      <c r="A24" s="16"/>
      <c r="B24" s="16"/>
      <c r="C24" s="16"/>
      <c r="D24" s="16"/>
      <c r="E24" s="16"/>
      <c r="G24" s="189"/>
      <c r="H24" s="185"/>
      <c r="I24" s="185"/>
      <c r="J24" s="185"/>
    </row>
    <row r="25" spans="1:10" x14ac:dyDescent="0.25">
      <c r="A25" s="16" t="s">
        <v>244</v>
      </c>
      <c r="B25" s="16"/>
      <c r="C25" s="42"/>
      <c r="D25" s="42">
        <f>(D4/$C4)*100</f>
        <v>85.752012739980529</v>
      </c>
      <c r="E25" s="42">
        <f>(E4/$C4)*100</f>
        <v>65.285986021410253</v>
      </c>
      <c r="G25" s="189"/>
      <c r="H25" s="185"/>
      <c r="I25" s="185"/>
      <c r="J25" s="185"/>
    </row>
    <row r="26" spans="1:10" x14ac:dyDescent="0.25">
      <c r="A26" s="16" t="s">
        <v>245</v>
      </c>
      <c r="B26" s="16"/>
      <c r="C26" s="42"/>
      <c r="D26" s="42">
        <f t="shared" ref="D26:E26" si="7">(D5/$C5)*100</f>
        <v>81.386022725933728</v>
      </c>
      <c r="E26" s="42">
        <f t="shared" si="7"/>
        <v>58.670399333854419</v>
      </c>
    </row>
    <row r="27" spans="1:10" hidden="1" x14ac:dyDescent="0.25">
      <c r="A27" s="16" t="s">
        <v>246</v>
      </c>
      <c r="B27" s="16"/>
      <c r="C27" s="42"/>
      <c r="D27" s="42">
        <f t="shared" ref="D27:E27" si="8">(D6/$C6)*100</f>
        <v>75.40392673510091</v>
      </c>
      <c r="E27" s="42">
        <f t="shared" si="8"/>
        <v>55.517739840076118</v>
      </c>
    </row>
    <row r="28" spans="1:10" hidden="1" x14ac:dyDescent="0.25">
      <c r="A28" s="16" t="s">
        <v>247</v>
      </c>
      <c r="B28" s="16"/>
      <c r="C28" s="42"/>
      <c r="D28" s="42">
        <f t="shared" ref="D28:E28" si="9">(D7/$C7)*100</f>
        <v>84.799560303665274</v>
      </c>
      <c r="E28" s="42">
        <f t="shared" si="9"/>
        <v>75.418226787125136</v>
      </c>
      <c r="G28" s="187"/>
      <c r="H28" s="188"/>
      <c r="I28" s="188"/>
      <c r="J28" s="188"/>
    </row>
    <row r="29" spans="1:10" x14ac:dyDescent="0.25">
      <c r="A29" s="16" t="s">
        <v>249</v>
      </c>
      <c r="B29" s="16"/>
      <c r="C29" s="42"/>
      <c r="D29" s="42">
        <f>(D6+D7)/($C$6+$C$7)*100</f>
        <v>76.508083886724663</v>
      </c>
      <c r="E29" s="42">
        <f>(E6+E7)/($C$6+$C$7)*100</f>
        <v>57.856407565145432</v>
      </c>
      <c r="G29" s="189"/>
      <c r="H29" s="185"/>
      <c r="I29" s="185"/>
      <c r="J29" s="185"/>
    </row>
    <row r="30" spans="1:10" x14ac:dyDescent="0.25">
      <c r="A30" s="16" t="s">
        <v>250</v>
      </c>
      <c r="B30" s="16"/>
      <c r="C30" s="42"/>
      <c r="D30" s="42">
        <f>(D8/$C8)*100</f>
        <v>84.464410880029035</v>
      </c>
      <c r="E30" s="42">
        <f>(E8/$C8)*100</f>
        <v>62.362366725137051</v>
      </c>
      <c r="G30" s="189"/>
      <c r="H30" s="185"/>
      <c r="I30" s="185"/>
      <c r="J30" s="185"/>
    </row>
    <row r="31" spans="1:10" x14ac:dyDescent="0.25">
      <c r="A31" s="16" t="s">
        <v>202</v>
      </c>
      <c r="B31" s="16"/>
      <c r="C31" s="42"/>
      <c r="D31" s="42">
        <f t="shared" ref="D31:E31" si="10">(D9/$C9)*100</f>
        <v>83.439307576001084</v>
      </c>
      <c r="E31" s="42">
        <f t="shared" si="10"/>
        <v>61.781813207589366</v>
      </c>
      <c r="G31" s="189"/>
      <c r="H31" s="185"/>
      <c r="I31" s="185"/>
      <c r="J31" s="185"/>
    </row>
  </sheetData>
  <mergeCells count="1">
    <mergeCell ref="H12:J12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workbookViewId="0">
      <selection activeCell="B14" sqref="B14:F14"/>
    </sheetView>
  </sheetViews>
  <sheetFormatPr defaultColWidth="11.42578125" defaultRowHeight="15" x14ac:dyDescent="0.25"/>
  <cols>
    <col min="2" max="6" width="19.85546875" customWidth="1"/>
  </cols>
  <sheetData>
    <row r="3" spans="2:6" x14ac:dyDescent="0.25">
      <c r="B3" s="237" t="s">
        <v>251</v>
      </c>
      <c r="C3" s="238"/>
      <c r="D3" s="238"/>
      <c r="E3" s="238"/>
      <c r="F3" s="239"/>
    </row>
    <row r="4" spans="2:6" x14ac:dyDescent="0.25">
      <c r="B4" s="190"/>
      <c r="C4" s="240" t="s">
        <v>252</v>
      </c>
      <c r="D4" s="241"/>
      <c r="E4" s="240" t="s">
        <v>253</v>
      </c>
      <c r="F4" s="241"/>
    </row>
    <row r="5" spans="2:6" ht="25.5" x14ac:dyDescent="0.25">
      <c r="B5" s="191"/>
      <c r="C5" s="192" t="s">
        <v>254</v>
      </c>
      <c r="D5" s="192" t="s">
        <v>255</v>
      </c>
      <c r="E5" s="192" t="s">
        <v>256</v>
      </c>
      <c r="F5" s="192" t="s">
        <v>257</v>
      </c>
    </row>
    <row r="6" spans="2:6" x14ac:dyDescent="0.25">
      <c r="B6" s="191" t="s">
        <v>258</v>
      </c>
      <c r="C6" s="193">
        <v>1.4</v>
      </c>
      <c r="D6" s="193">
        <v>1.1000000000000001</v>
      </c>
      <c r="E6" s="193">
        <v>2.8</v>
      </c>
      <c r="F6" s="193">
        <v>1.4</v>
      </c>
    </row>
    <row r="7" spans="2:6" x14ac:dyDescent="0.25">
      <c r="B7" s="191" t="s">
        <v>12</v>
      </c>
      <c r="C7" s="193">
        <v>1.2</v>
      </c>
      <c r="D7" s="193">
        <v>1</v>
      </c>
      <c r="E7" s="193">
        <v>3.3</v>
      </c>
      <c r="F7" s="193">
        <v>1.6</v>
      </c>
    </row>
    <row r="8" spans="2:6" x14ac:dyDescent="0.25">
      <c r="B8" s="191" t="s">
        <v>13</v>
      </c>
      <c r="C8" s="193">
        <v>1.6</v>
      </c>
      <c r="D8" s="193">
        <v>1.2</v>
      </c>
      <c r="E8" s="193">
        <v>2.4</v>
      </c>
      <c r="F8" s="193">
        <v>1.3</v>
      </c>
    </row>
    <row r="9" spans="2:6" x14ac:dyDescent="0.25">
      <c r="B9" s="191" t="s">
        <v>248</v>
      </c>
      <c r="C9" s="193">
        <v>1.6</v>
      </c>
      <c r="D9" s="193">
        <v>1.4</v>
      </c>
      <c r="E9" s="193">
        <v>3.1</v>
      </c>
      <c r="F9" s="193">
        <v>1.8</v>
      </c>
    </row>
    <row r="10" spans="2:6" x14ac:dyDescent="0.25">
      <c r="B10" s="191" t="s">
        <v>247</v>
      </c>
      <c r="C10" s="193">
        <v>0.7</v>
      </c>
      <c r="D10" s="193">
        <v>0.4</v>
      </c>
      <c r="E10" s="193">
        <v>1.3</v>
      </c>
      <c r="F10" s="193">
        <v>0.1</v>
      </c>
    </row>
    <row r="11" spans="2:6" x14ac:dyDescent="0.25">
      <c r="B11" s="191" t="s">
        <v>259</v>
      </c>
      <c r="C11" s="193">
        <v>0.4</v>
      </c>
      <c r="D11" s="193">
        <v>0.3</v>
      </c>
      <c r="E11" s="193">
        <v>1.3</v>
      </c>
      <c r="F11" s="193">
        <v>0.5</v>
      </c>
    </row>
    <row r="12" spans="2:6" x14ac:dyDescent="0.25">
      <c r="B12" s="16"/>
      <c r="C12" s="16"/>
      <c r="D12" s="16"/>
      <c r="E12" s="16"/>
      <c r="F12" s="16"/>
    </row>
    <row r="13" spans="2:6" x14ac:dyDescent="0.25">
      <c r="B13" s="16"/>
      <c r="C13" s="16"/>
      <c r="D13" s="16"/>
      <c r="E13" s="16"/>
      <c r="F13" s="16"/>
    </row>
    <row r="14" spans="2:6" ht="28.5" customHeight="1" x14ac:dyDescent="0.25">
      <c r="B14" s="242" t="s">
        <v>260</v>
      </c>
      <c r="C14" s="243"/>
      <c r="D14" s="243"/>
      <c r="E14" s="243"/>
      <c r="F14" s="243"/>
    </row>
  </sheetData>
  <mergeCells count="4">
    <mergeCell ref="B3:F3"/>
    <mergeCell ref="C4:D4"/>
    <mergeCell ref="E4:F4"/>
    <mergeCell ref="B14:F1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1. CONT</vt:lpstr>
      <vt:lpstr>2. EMPL</vt:lpstr>
      <vt:lpstr>3. EARN </vt:lpstr>
      <vt:lpstr>4. Decent hours</vt:lpstr>
      <vt:lpstr>5. Combining work, personal...</vt:lpstr>
      <vt:lpstr>6. Formes de travail à abolir</vt:lpstr>
      <vt:lpstr>7. Stability of Work</vt:lpstr>
      <vt:lpstr>8. Equal opportunity</vt:lpstr>
      <vt:lpstr>9. SAFE</vt:lpstr>
      <vt:lpstr>10. Social Security</vt:lpstr>
      <vt:lpstr>11. Social Dialogue</vt:lpstr>
      <vt:lpstr>Sheet1</vt:lpstr>
      <vt:lpstr>Travail enfants</vt:lpstr>
      <vt:lpstr>Travail forcé</vt:lpstr>
      <vt:lpstr>'1. CONT'!Print_Area</vt:lpstr>
      <vt:lpstr>'10. Social Security'!Print_Area</vt:lpstr>
      <vt:lpstr>'11. Social Dialogue'!Print_Area</vt:lpstr>
      <vt:lpstr>'2. EMPL'!Print_Area</vt:lpstr>
      <vt:lpstr>'3. EARN '!Print_Area</vt:lpstr>
      <vt:lpstr>'4. Decent hours'!Print_Area</vt:lpstr>
      <vt:lpstr>'6. Formes de travail à abolir'!Print_Area</vt:lpstr>
      <vt:lpstr>'7. Stability of Work'!Print_Area</vt:lpstr>
      <vt:lpstr>'8. Equal opportunity'!Print_Area</vt:lpstr>
      <vt:lpstr>'9. SAFE'!Print_Area</vt:lpstr>
    </vt:vector>
  </TitlesOfParts>
  <Company>ILO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g6integration</dc:creator>
  <cp:lastModifiedBy>pages</cp:lastModifiedBy>
  <cp:lastPrinted>2011-12-12T16:23:13Z</cp:lastPrinted>
  <dcterms:created xsi:type="dcterms:W3CDTF">2011-08-03T09:24:27Z</dcterms:created>
  <dcterms:modified xsi:type="dcterms:W3CDTF">2013-06-17T14:39:30Z</dcterms:modified>
</cp:coreProperties>
</file>